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195" windowHeight="8130"/>
  </bookViews>
  <sheets>
    <sheet name="Sheet1" sheetId="1" r:id="rId1"/>
    <sheet name="transistors" sheetId="4" r:id="rId2"/>
    <sheet name="transistors2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6" i="5" l="1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I9" i="5"/>
  <c r="I10" i="5" s="1"/>
  <c r="G9" i="5"/>
  <c r="H9" i="5" s="1"/>
  <c r="H10" i="5" s="1"/>
  <c r="F9" i="5"/>
  <c r="G31" i="4"/>
  <c r="F31" i="4"/>
  <c r="I31" i="4" s="1"/>
  <c r="G30" i="4"/>
  <c r="F30" i="4" s="1"/>
  <c r="I30" i="4" s="1"/>
  <c r="G29" i="4"/>
  <c r="F29" i="4"/>
  <c r="I29" i="4" s="1"/>
  <c r="G28" i="4"/>
  <c r="F28" i="4" s="1"/>
  <c r="I28" i="4" s="1"/>
  <c r="G27" i="4"/>
  <c r="F27" i="4"/>
  <c r="I27" i="4" s="1"/>
  <c r="G26" i="4"/>
  <c r="F26" i="4" s="1"/>
  <c r="I26" i="4" s="1"/>
  <c r="G25" i="4"/>
  <c r="F25" i="4"/>
  <c r="I25" i="4" s="1"/>
  <c r="G24" i="4"/>
  <c r="F24" i="4" s="1"/>
  <c r="I24" i="4" s="1"/>
  <c r="G23" i="4"/>
  <c r="F23" i="4"/>
  <c r="I23" i="4" s="1"/>
  <c r="G22" i="4"/>
  <c r="F22" i="4" s="1"/>
  <c r="I22" i="4" s="1"/>
  <c r="G21" i="4"/>
  <c r="F21" i="4"/>
  <c r="I21" i="4" s="1"/>
  <c r="G20" i="4"/>
  <c r="F20" i="4" s="1"/>
  <c r="I20" i="4" s="1"/>
  <c r="G19" i="4"/>
  <c r="F19" i="4"/>
  <c r="I19" i="4" s="1"/>
  <c r="G18" i="4"/>
  <c r="F18" i="4" s="1"/>
  <c r="I18" i="4" s="1"/>
  <c r="G17" i="4"/>
  <c r="F17" i="4"/>
  <c r="I17" i="4" s="1"/>
  <c r="G16" i="4"/>
  <c r="F16" i="4" s="1"/>
  <c r="I16" i="4" s="1"/>
  <c r="G15" i="4"/>
  <c r="F15" i="4"/>
  <c r="I15" i="4" s="1"/>
  <c r="G14" i="4"/>
  <c r="F14" i="4" s="1"/>
  <c r="I14" i="4" s="1"/>
  <c r="G13" i="4"/>
  <c r="F13" i="4"/>
  <c r="I13" i="4" s="1"/>
  <c r="G12" i="4"/>
  <c r="F12" i="4" s="1"/>
  <c r="I12" i="4" s="1"/>
  <c r="G11" i="4"/>
  <c r="F11" i="4"/>
  <c r="I11" i="4" s="1"/>
  <c r="G10" i="4"/>
  <c r="F10" i="4"/>
  <c r="I10" i="4" s="1"/>
  <c r="J9" i="4"/>
  <c r="J10" i="4" s="1"/>
  <c r="H9" i="4"/>
  <c r="G9" i="4"/>
  <c r="F9" i="4" s="1"/>
  <c r="I9" i="4" s="1"/>
</calcChain>
</file>

<file path=xl/sharedStrings.xml><?xml version="1.0" encoding="utf-8"?>
<sst xmlns="http://schemas.openxmlformats.org/spreadsheetml/2006/main" count="27" uniqueCount="22">
  <si>
    <t xml:space="preserve">Course </t>
  </si>
  <si>
    <t>Time taken</t>
  </si>
  <si>
    <t>Intro to Physics</t>
  </si>
  <si>
    <t>thermodynamics</t>
  </si>
  <si>
    <t>statics</t>
  </si>
  <si>
    <t>Classical mechanics</t>
  </si>
  <si>
    <t>fall 2009</t>
  </si>
  <si>
    <t>srping 2010</t>
  </si>
  <si>
    <t>fall 2010</t>
  </si>
  <si>
    <t>fall 2011</t>
  </si>
  <si>
    <t>Vbb(v)</t>
    <phoneticPr fontId="0" type="noConversion"/>
  </si>
  <si>
    <t>Vl(v)</t>
  </si>
  <si>
    <r>
      <t>Rb(k</t>
    </r>
    <r>
      <rPr>
        <sz val="11"/>
        <color indexed="8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</si>
  <si>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Rc(kΩ)</t>
    <phoneticPr fontId="0" type="noConversion"/>
  </si>
  <si>
    <t>Rl(kΩ)</t>
    <phoneticPr fontId="0" type="noConversion"/>
  </si>
  <si>
    <t>β=gain(Rb(Rl+Rc)/(RlRc))</t>
  </si>
  <si>
    <t>Gain</t>
  </si>
  <si>
    <t>Vbb(v)</t>
  </si>
  <si>
    <t>Rb(kΩ)</t>
  </si>
  <si>
    <t>Rc(kΩ)</t>
  </si>
  <si>
    <t>Rl(kΩ)</t>
  </si>
  <si>
    <t>analog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</si>
</sst>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VBB vs. Vl with R=121K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transistors!$B$1</c:f>
              <c:strCache>
                <c:ptCount val="1"/>
                <c:pt idx="0">
                  <c:v>Vl(v)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transistors!$A$2:$A$31</c:f>
              <c:numCache>
                <c:formatCode>General</c:formatCode>
                <c:ptCount val="3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1.25</c:v>
                </c:pt>
                <c:pt idx="11">
                  <c:v>1.5</c:v>
                </c:pt>
                <c:pt idx="12">
                  <c:v>1.75</c:v>
                </c:pt>
                <c:pt idx="13">
                  <c:v>2</c:v>
                </c:pt>
                <c:pt idx="14">
                  <c:v>2.25</c:v>
                </c:pt>
                <c:pt idx="15">
                  <c:v>2.5</c:v>
                </c:pt>
                <c:pt idx="16">
                  <c:v>2.75</c:v>
                </c:pt>
                <c:pt idx="17">
                  <c:v>3</c:v>
                </c:pt>
                <c:pt idx="18">
                  <c:v>3.25</c:v>
                </c:pt>
                <c:pt idx="19">
                  <c:v>3.5</c:v>
                </c:pt>
                <c:pt idx="20">
                  <c:v>3.75</c:v>
                </c:pt>
                <c:pt idx="21">
                  <c:v>4</c:v>
                </c:pt>
                <c:pt idx="22">
                  <c:v>4.25</c:v>
                </c:pt>
                <c:pt idx="23">
                  <c:v>4.5</c:v>
                </c:pt>
                <c:pt idx="24">
                  <c:v>4.75</c:v>
                </c:pt>
                <c:pt idx="25">
                  <c:v>5</c:v>
                </c:pt>
                <c:pt idx="26">
                  <c:v>5.25</c:v>
                </c:pt>
                <c:pt idx="27">
                  <c:v>5.5</c:v>
                </c:pt>
                <c:pt idx="28">
                  <c:v>5.75</c:v>
                </c:pt>
                <c:pt idx="29">
                  <c:v>6</c:v>
                </c:pt>
              </c:numCache>
            </c:numRef>
          </c:xVal>
          <c:yVal>
            <c:numRef>
              <c:f>transistors!$B$2:$B$31</c:f>
              <c:numCache>
                <c:formatCode>General</c:formatCode>
                <c:ptCount val="30"/>
                <c:pt idx="0">
                  <c:v>9.9939999999999998</c:v>
                </c:pt>
                <c:pt idx="1">
                  <c:v>9.9930000000000003</c:v>
                </c:pt>
                <c:pt idx="2">
                  <c:v>9.9939999999999998</c:v>
                </c:pt>
                <c:pt idx="3">
                  <c:v>9.9969999999999999</c:v>
                </c:pt>
                <c:pt idx="4">
                  <c:v>9.9960000000000004</c:v>
                </c:pt>
                <c:pt idx="5">
                  <c:v>9.9749999999999996</c:v>
                </c:pt>
                <c:pt idx="6">
                  <c:v>9.9920000000000009</c:v>
                </c:pt>
                <c:pt idx="7">
                  <c:v>9.85</c:v>
                </c:pt>
                <c:pt idx="8">
                  <c:v>9.7759999999999998</c:v>
                </c:pt>
                <c:pt idx="9">
                  <c:v>9.7119999999999997</c:v>
                </c:pt>
                <c:pt idx="10">
                  <c:v>9.4969999999999999</c:v>
                </c:pt>
                <c:pt idx="11">
                  <c:v>9.2799999999999994</c:v>
                </c:pt>
                <c:pt idx="12">
                  <c:v>9.07</c:v>
                </c:pt>
                <c:pt idx="13">
                  <c:v>8.8360000000000003</c:v>
                </c:pt>
                <c:pt idx="14">
                  <c:v>8.625</c:v>
                </c:pt>
                <c:pt idx="15">
                  <c:v>8.4049999999999994</c:v>
                </c:pt>
                <c:pt idx="16">
                  <c:v>8.2050000000000001</c:v>
                </c:pt>
                <c:pt idx="17">
                  <c:v>7.9829999999999997</c:v>
                </c:pt>
                <c:pt idx="18">
                  <c:v>7.7670000000000003</c:v>
                </c:pt>
                <c:pt idx="19">
                  <c:v>7.5369999999999999</c:v>
                </c:pt>
                <c:pt idx="20">
                  <c:v>7.33</c:v>
                </c:pt>
                <c:pt idx="21">
                  <c:v>7.1159999999999997</c:v>
                </c:pt>
                <c:pt idx="22">
                  <c:v>6.8869999999999996</c:v>
                </c:pt>
                <c:pt idx="23">
                  <c:v>6.673</c:v>
                </c:pt>
                <c:pt idx="24">
                  <c:v>6.47</c:v>
                </c:pt>
                <c:pt idx="25">
                  <c:v>6.2670000000000003</c:v>
                </c:pt>
                <c:pt idx="26">
                  <c:v>6.3079999999999998</c:v>
                </c:pt>
                <c:pt idx="27">
                  <c:v>5.8220000000000001</c:v>
                </c:pt>
                <c:pt idx="28">
                  <c:v>5.6239999999999997</c:v>
                </c:pt>
                <c:pt idx="29">
                  <c:v>5.4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44352"/>
        <c:axId val="84245888"/>
      </c:scatterChart>
      <c:valAx>
        <c:axId val="8424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45888"/>
        <c:crosses val="autoZero"/>
        <c:crossBetween val="midCat"/>
        <c:majorUnit val="1"/>
      </c:valAx>
      <c:valAx>
        <c:axId val="8424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44352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5208333333333333"/>
          <c:y val="0.44097222222222221"/>
          <c:w val="0.21458333333333335"/>
          <c:h val="0.1562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Vl vs. Vbb</a:t>
            </a:r>
          </a:p>
        </c:rich>
      </c:tx>
      <c:layout>
        <c:manualLayout>
          <c:xMode val="edge"/>
          <c:yMode val="edge"/>
          <c:x val="0.43309104610098914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181315534984"/>
          <c:y val="0.20270270270270271"/>
          <c:w val="0.62773871782504043"/>
          <c:h val="0.4662162162162162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movingAvg"/>
            <c:period val="2"/>
            <c:dispRSqr val="0"/>
            <c:dispEq val="0"/>
          </c:trendline>
          <c:xVal>
            <c:numRef>
              <c:f>transistors2!$A$2:$A$33</c:f>
              <c:numCache>
                <c:formatCode>General</c:formatCode>
                <c:ptCount val="3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1.25</c:v>
                </c:pt>
                <c:pt idx="11">
                  <c:v>1.5</c:v>
                </c:pt>
                <c:pt idx="12">
                  <c:v>1.75</c:v>
                </c:pt>
                <c:pt idx="13">
                  <c:v>2</c:v>
                </c:pt>
                <c:pt idx="14">
                  <c:v>2.25</c:v>
                </c:pt>
                <c:pt idx="15">
                  <c:v>2.5</c:v>
                </c:pt>
                <c:pt idx="16">
                  <c:v>2.75</c:v>
                </c:pt>
                <c:pt idx="17">
                  <c:v>3</c:v>
                </c:pt>
                <c:pt idx="18">
                  <c:v>3.25</c:v>
                </c:pt>
                <c:pt idx="19">
                  <c:v>3.5</c:v>
                </c:pt>
                <c:pt idx="20">
                  <c:v>3.75</c:v>
                </c:pt>
                <c:pt idx="21">
                  <c:v>4</c:v>
                </c:pt>
                <c:pt idx="22">
                  <c:v>4.25</c:v>
                </c:pt>
                <c:pt idx="23">
                  <c:v>4.5</c:v>
                </c:pt>
                <c:pt idx="24">
                  <c:v>4.75</c:v>
                </c:pt>
                <c:pt idx="25">
                  <c:v>5</c:v>
                </c:pt>
                <c:pt idx="26">
                  <c:v>5.25</c:v>
                </c:pt>
                <c:pt idx="27">
                  <c:v>5.5</c:v>
                </c:pt>
                <c:pt idx="28">
                  <c:v>5.75</c:v>
                </c:pt>
                <c:pt idx="29">
                  <c:v>6</c:v>
                </c:pt>
              </c:numCache>
            </c:numRef>
          </c:xVal>
          <c:yVal>
            <c:numRef>
              <c:f>transistors2!$B$2:$B$33</c:f>
              <c:numCache>
                <c:formatCode>General</c:formatCode>
                <c:ptCount val="32"/>
                <c:pt idx="0">
                  <c:v>9.9990000000000006</c:v>
                </c:pt>
                <c:pt idx="1">
                  <c:v>9.9979999999999993</c:v>
                </c:pt>
                <c:pt idx="2">
                  <c:v>9.9969999999999999</c:v>
                </c:pt>
                <c:pt idx="3">
                  <c:v>9.9969999999999999</c:v>
                </c:pt>
                <c:pt idx="4">
                  <c:v>9.9969999999999999</c:v>
                </c:pt>
                <c:pt idx="5">
                  <c:v>9.9760000000000009</c:v>
                </c:pt>
                <c:pt idx="6">
                  <c:v>9.5519999999999996</c:v>
                </c:pt>
                <c:pt idx="7">
                  <c:v>8.68</c:v>
                </c:pt>
                <c:pt idx="8">
                  <c:v>7.84</c:v>
                </c:pt>
                <c:pt idx="9">
                  <c:v>6.85</c:v>
                </c:pt>
                <c:pt idx="10">
                  <c:v>4.5</c:v>
                </c:pt>
                <c:pt idx="11">
                  <c:v>2.4300000000000002</c:v>
                </c:pt>
                <c:pt idx="12">
                  <c:v>0.65</c:v>
                </c:pt>
                <c:pt idx="13">
                  <c:v>0.25900000000000001</c:v>
                </c:pt>
                <c:pt idx="14">
                  <c:v>0.20699999999999999</c:v>
                </c:pt>
                <c:pt idx="15">
                  <c:v>0.186</c:v>
                </c:pt>
                <c:pt idx="16">
                  <c:v>0.17399999999999999</c:v>
                </c:pt>
                <c:pt idx="17">
                  <c:v>0.16600000000000001</c:v>
                </c:pt>
                <c:pt idx="18">
                  <c:v>0.159</c:v>
                </c:pt>
                <c:pt idx="19">
                  <c:v>0.154</c:v>
                </c:pt>
                <c:pt idx="20">
                  <c:v>0.15</c:v>
                </c:pt>
                <c:pt idx="21">
                  <c:v>0.1462</c:v>
                </c:pt>
                <c:pt idx="22">
                  <c:v>0.14299999999999999</c:v>
                </c:pt>
                <c:pt idx="23">
                  <c:v>0.14000000000000001</c:v>
                </c:pt>
                <c:pt idx="24">
                  <c:v>0.13700000000000001</c:v>
                </c:pt>
                <c:pt idx="25">
                  <c:v>0.13500000000000001</c:v>
                </c:pt>
                <c:pt idx="26">
                  <c:v>0.13200000000000001</c:v>
                </c:pt>
                <c:pt idx="27">
                  <c:v>0.13</c:v>
                </c:pt>
                <c:pt idx="28">
                  <c:v>0.12889999999999999</c:v>
                </c:pt>
                <c:pt idx="29">
                  <c:v>0.127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57888"/>
        <c:axId val="44360064"/>
      </c:scatterChart>
      <c:valAx>
        <c:axId val="4435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Vbb</a:t>
                </a:r>
              </a:p>
            </c:rich>
          </c:tx>
          <c:layout>
            <c:manualLayout>
              <c:xMode val="edge"/>
              <c:yMode val="edge"/>
              <c:x val="0.44039031617398183"/>
              <c:y val="0.77364864864864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360064"/>
        <c:crosses val="autoZero"/>
        <c:crossBetween val="midCat"/>
      </c:valAx>
      <c:valAx>
        <c:axId val="44360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Vl</a:t>
                </a:r>
              </a:p>
            </c:rich>
          </c:tx>
          <c:layout>
            <c:manualLayout>
              <c:xMode val="edge"/>
              <c:yMode val="edge"/>
              <c:x val="3.6496350364963501E-2"/>
              <c:y val="0.4121621621621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3578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47625</xdr:rowOff>
    </xdr:from>
    <xdr:to>
      <xdr:col>17</xdr:col>
      <xdr:colOff>361950</xdr:colOff>
      <xdr:row>15</xdr:row>
      <xdr:rowOff>123825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66675</xdr:rowOff>
    </xdr:from>
    <xdr:to>
      <xdr:col>16</xdr:col>
      <xdr:colOff>104775</xdr:colOff>
      <xdr:row>20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isto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3"/>
    </sheetNames>
    <sheetDataSet>
      <sheetData sheetId="0">
        <row r="2">
          <cell r="A2">
            <v>0.1</v>
          </cell>
          <cell r="B2">
            <v>9.9990000000000006</v>
          </cell>
        </row>
        <row r="3">
          <cell r="A3">
            <v>0.2</v>
          </cell>
          <cell r="B3">
            <v>9.9979999999999993</v>
          </cell>
        </row>
        <row r="4">
          <cell r="A4">
            <v>0.3</v>
          </cell>
          <cell r="B4">
            <v>9.9969999999999999</v>
          </cell>
        </row>
        <row r="5">
          <cell r="A5">
            <v>0.4</v>
          </cell>
          <cell r="B5">
            <v>9.9969999999999999</v>
          </cell>
        </row>
        <row r="6">
          <cell r="A6">
            <v>0.5</v>
          </cell>
          <cell r="B6">
            <v>9.9969999999999999</v>
          </cell>
        </row>
        <row r="7">
          <cell r="A7">
            <v>0.6</v>
          </cell>
          <cell r="B7">
            <v>9.9760000000000009</v>
          </cell>
        </row>
        <row r="8">
          <cell r="A8">
            <v>0.7</v>
          </cell>
          <cell r="B8">
            <v>9.5519999999999996</v>
          </cell>
        </row>
        <row r="9">
          <cell r="A9">
            <v>0.8</v>
          </cell>
          <cell r="B9">
            <v>8.68</v>
          </cell>
        </row>
        <row r="10">
          <cell r="A10">
            <v>0.9</v>
          </cell>
          <cell r="B10">
            <v>7.84</v>
          </cell>
        </row>
        <row r="11">
          <cell r="A11">
            <v>1</v>
          </cell>
          <cell r="B11">
            <v>6.85</v>
          </cell>
        </row>
        <row r="12">
          <cell r="A12">
            <v>1.25</v>
          </cell>
          <cell r="B12">
            <v>4.5</v>
          </cell>
        </row>
        <row r="13">
          <cell r="A13">
            <v>1.5</v>
          </cell>
          <cell r="B13">
            <v>2.4300000000000002</v>
          </cell>
        </row>
        <row r="14">
          <cell r="A14">
            <v>1.75</v>
          </cell>
          <cell r="B14">
            <v>0.65</v>
          </cell>
        </row>
        <row r="15">
          <cell r="A15">
            <v>2</v>
          </cell>
          <cell r="B15">
            <v>0.25900000000000001</v>
          </cell>
        </row>
        <row r="16">
          <cell r="A16">
            <v>2.25</v>
          </cell>
          <cell r="B16">
            <v>0.20699999999999999</v>
          </cell>
        </row>
        <row r="17">
          <cell r="A17">
            <v>2.5</v>
          </cell>
          <cell r="B17">
            <v>0.186</v>
          </cell>
        </row>
        <row r="18">
          <cell r="A18">
            <v>2.75</v>
          </cell>
          <cell r="B18">
            <v>0.17399999999999999</v>
          </cell>
        </row>
        <row r="19">
          <cell r="A19">
            <v>3</v>
          </cell>
          <cell r="B19">
            <v>0.16600000000000001</v>
          </cell>
        </row>
        <row r="20">
          <cell r="A20">
            <v>3.25</v>
          </cell>
          <cell r="B20">
            <v>0.159</v>
          </cell>
        </row>
        <row r="21">
          <cell r="A21">
            <v>3.5</v>
          </cell>
          <cell r="B21">
            <v>0.154</v>
          </cell>
        </row>
        <row r="22">
          <cell r="A22">
            <v>3.75</v>
          </cell>
          <cell r="B22">
            <v>0.15</v>
          </cell>
        </row>
        <row r="23">
          <cell r="A23">
            <v>4</v>
          </cell>
          <cell r="B23">
            <v>0.1462</v>
          </cell>
        </row>
        <row r="24">
          <cell r="A24">
            <v>4.25</v>
          </cell>
          <cell r="B24">
            <v>0.14299999999999999</v>
          </cell>
        </row>
        <row r="25">
          <cell r="A25">
            <v>4.5</v>
          </cell>
          <cell r="B25">
            <v>0.14000000000000001</v>
          </cell>
        </row>
        <row r="26">
          <cell r="A26">
            <v>4.75</v>
          </cell>
          <cell r="B26">
            <v>0.13700000000000001</v>
          </cell>
        </row>
        <row r="27">
          <cell r="A27">
            <v>5</v>
          </cell>
          <cell r="B27">
            <v>0.13500000000000001</v>
          </cell>
        </row>
        <row r="28">
          <cell r="A28">
            <v>5.25</v>
          </cell>
          <cell r="B28">
            <v>0.13200000000000001</v>
          </cell>
        </row>
        <row r="29">
          <cell r="A29">
            <v>5.5</v>
          </cell>
          <cell r="B29">
            <v>0.13</v>
          </cell>
        </row>
        <row r="30">
          <cell r="A30">
            <v>5.75</v>
          </cell>
          <cell r="B30">
            <v>0.12889999999999999</v>
          </cell>
        </row>
        <row r="31">
          <cell r="A31">
            <v>6</v>
          </cell>
          <cell r="B31">
            <v>0.127</v>
          </cell>
        </row>
      </sheetData>
      <sheetData sheetId="1">
        <row r="1">
          <cell r="B1" t="str">
            <v>Vl(v)</v>
          </cell>
        </row>
        <row r="2">
          <cell r="A2">
            <v>0.1</v>
          </cell>
          <cell r="B2">
            <v>9.9939999999999998</v>
          </cell>
        </row>
        <row r="3">
          <cell r="A3">
            <v>0.2</v>
          </cell>
          <cell r="B3">
            <v>9.9930000000000003</v>
          </cell>
        </row>
        <row r="4">
          <cell r="A4">
            <v>0.3</v>
          </cell>
          <cell r="B4">
            <v>9.9939999999999998</v>
          </cell>
        </row>
        <row r="5">
          <cell r="A5">
            <v>0.4</v>
          </cell>
          <cell r="B5">
            <v>9.9969999999999999</v>
          </cell>
        </row>
        <row r="6">
          <cell r="A6">
            <v>0.5</v>
          </cell>
          <cell r="B6">
            <v>9.9960000000000004</v>
          </cell>
        </row>
        <row r="7">
          <cell r="A7">
            <v>0.6</v>
          </cell>
          <cell r="B7">
            <v>9.9749999999999996</v>
          </cell>
        </row>
        <row r="8">
          <cell r="A8">
            <v>0.7</v>
          </cell>
          <cell r="B8">
            <v>9.9920000000000009</v>
          </cell>
        </row>
        <row r="9">
          <cell r="A9">
            <v>0.8</v>
          </cell>
          <cell r="B9">
            <v>9.85</v>
          </cell>
        </row>
        <row r="10">
          <cell r="A10">
            <v>0.9</v>
          </cell>
          <cell r="B10">
            <v>9.7759999999999998</v>
          </cell>
        </row>
        <row r="11">
          <cell r="A11">
            <v>1</v>
          </cell>
          <cell r="B11">
            <v>9.7119999999999997</v>
          </cell>
        </row>
        <row r="12">
          <cell r="A12">
            <v>1.25</v>
          </cell>
          <cell r="B12">
            <v>9.4969999999999999</v>
          </cell>
        </row>
        <row r="13">
          <cell r="A13">
            <v>1.5</v>
          </cell>
          <cell r="B13">
            <v>9.2799999999999994</v>
          </cell>
        </row>
        <row r="14">
          <cell r="A14">
            <v>1.75</v>
          </cell>
          <cell r="B14">
            <v>9.07</v>
          </cell>
        </row>
        <row r="15">
          <cell r="A15">
            <v>2</v>
          </cell>
          <cell r="B15">
            <v>8.8360000000000003</v>
          </cell>
        </row>
        <row r="16">
          <cell r="A16">
            <v>2.25</v>
          </cell>
          <cell r="B16">
            <v>8.625</v>
          </cell>
        </row>
        <row r="17">
          <cell r="A17">
            <v>2.5</v>
          </cell>
          <cell r="B17">
            <v>8.4049999999999994</v>
          </cell>
        </row>
        <row r="18">
          <cell r="A18">
            <v>2.75</v>
          </cell>
          <cell r="B18">
            <v>8.2050000000000001</v>
          </cell>
        </row>
        <row r="19">
          <cell r="A19">
            <v>3</v>
          </cell>
          <cell r="B19">
            <v>7.9829999999999997</v>
          </cell>
        </row>
        <row r="20">
          <cell r="A20">
            <v>3.25</v>
          </cell>
          <cell r="B20">
            <v>7.7670000000000003</v>
          </cell>
        </row>
        <row r="21">
          <cell r="A21">
            <v>3.5</v>
          </cell>
          <cell r="B21">
            <v>7.5369999999999999</v>
          </cell>
        </row>
        <row r="22">
          <cell r="A22">
            <v>3.75</v>
          </cell>
          <cell r="B22">
            <v>7.33</v>
          </cell>
        </row>
        <row r="23">
          <cell r="A23">
            <v>4</v>
          </cell>
          <cell r="B23">
            <v>7.1159999999999997</v>
          </cell>
        </row>
        <row r="24">
          <cell r="A24">
            <v>4.25</v>
          </cell>
          <cell r="B24">
            <v>6.8869999999999996</v>
          </cell>
        </row>
        <row r="25">
          <cell r="A25">
            <v>4.5</v>
          </cell>
          <cell r="B25">
            <v>6.673</v>
          </cell>
        </row>
        <row r="26">
          <cell r="A26">
            <v>4.75</v>
          </cell>
          <cell r="B26">
            <v>6.47</v>
          </cell>
        </row>
        <row r="27">
          <cell r="A27">
            <v>5</v>
          </cell>
          <cell r="B27">
            <v>6.2670000000000003</v>
          </cell>
        </row>
        <row r="28">
          <cell r="A28">
            <v>5.25</v>
          </cell>
          <cell r="B28">
            <v>6.3079999999999998</v>
          </cell>
        </row>
        <row r="29">
          <cell r="A29">
            <v>5.5</v>
          </cell>
          <cell r="B29">
            <v>5.8220000000000001</v>
          </cell>
        </row>
        <row r="30">
          <cell r="A30">
            <v>5.75</v>
          </cell>
          <cell r="B30">
            <v>5.6239999999999997</v>
          </cell>
        </row>
        <row r="31">
          <cell r="A31">
            <v>6</v>
          </cell>
          <cell r="B31">
            <v>5.4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5" sqref="B5"/>
    </sheetView>
  </sheetViews>
  <sheetFormatPr defaultRowHeight="15" x14ac:dyDescent="0.25"/>
  <cols>
    <col min="1" max="1" width="17.7109375" customWidth="1"/>
    <col min="2" max="2" width="10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6</v>
      </c>
    </row>
    <row r="3" spans="1:2" x14ac:dyDescent="0.25">
      <c r="A3" t="s">
        <v>3</v>
      </c>
      <c r="B3" t="s">
        <v>6</v>
      </c>
    </row>
    <row r="4" spans="1:2" x14ac:dyDescent="0.25">
      <c r="A4" t="s">
        <v>4</v>
      </c>
      <c r="B4" t="s">
        <v>7</v>
      </c>
    </row>
    <row r="5" spans="1:2" x14ac:dyDescent="0.25">
      <c r="A5" t="s">
        <v>21</v>
      </c>
      <c r="B5" t="s">
        <v>8</v>
      </c>
    </row>
    <row r="6" spans="1:2" x14ac:dyDescent="0.25">
      <c r="A6" t="s">
        <v>5</v>
      </c>
      <c r="B6" t="s">
        <v>9</v>
      </c>
    </row>
  </sheetData>
  <pageMargins left="0.7" right="0.7" top="0.75" bottom="0.75" header="0.3" footer="0.3"/>
  <pageSetup orientation="portrait" r:id="rId1"/>
  <headerFooter>
    <oddHeader>&amp;Cyongmin kong&amp;RFive important courses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workbookViewId="0">
      <selection activeCell="C43" sqref="C43"/>
    </sheetView>
  </sheetViews>
  <sheetFormatPr defaultRowHeight="15" x14ac:dyDescent="0.25"/>
  <cols>
    <col min="5" max="5" width="9.140625" customWidth="1"/>
    <col min="6" max="6" width="27.140625" hidden="1" customWidth="1"/>
    <col min="7" max="9" width="9.140625" hidden="1" customWidth="1"/>
    <col min="261" max="261" width="9.140625" customWidth="1"/>
    <col min="262" max="265" width="0" hidden="1" customWidth="1"/>
    <col min="517" max="517" width="9.140625" customWidth="1"/>
    <col min="518" max="521" width="0" hidden="1" customWidth="1"/>
    <col min="773" max="773" width="9.140625" customWidth="1"/>
    <col min="774" max="777" width="0" hidden="1" customWidth="1"/>
    <col min="1029" max="1029" width="9.140625" customWidth="1"/>
    <col min="1030" max="1033" width="0" hidden="1" customWidth="1"/>
    <col min="1285" max="1285" width="9.140625" customWidth="1"/>
    <col min="1286" max="1289" width="0" hidden="1" customWidth="1"/>
    <col min="1541" max="1541" width="9.140625" customWidth="1"/>
    <col min="1542" max="1545" width="0" hidden="1" customWidth="1"/>
    <col min="1797" max="1797" width="9.140625" customWidth="1"/>
    <col min="1798" max="1801" width="0" hidden="1" customWidth="1"/>
    <col min="2053" max="2053" width="9.140625" customWidth="1"/>
    <col min="2054" max="2057" width="0" hidden="1" customWidth="1"/>
    <col min="2309" max="2309" width="9.140625" customWidth="1"/>
    <col min="2310" max="2313" width="0" hidden="1" customWidth="1"/>
    <col min="2565" max="2565" width="9.140625" customWidth="1"/>
    <col min="2566" max="2569" width="0" hidden="1" customWidth="1"/>
    <col min="2821" max="2821" width="9.140625" customWidth="1"/>
    <col min="2822" max="2825" width="0" hidden="1" customWidth="1"/>
    <col min="3077" max="3077" width="9.140625" customWidth="1"/>
    <col min="3078" max="3081" width="0" hidden="1" customWidth="1"/>
    <col min="3333" max="3333" width="9.140625" customWidth="1"/>
    <col min="3334" max="3337" width="0" hidden="1" customWidth="1"/>
    <col min="3589" max="3589" width="9.140625" customWidth="1"/>
    <col min="3590" max="3593" width="0" hidden="1" customWidth="1"/>
    <col min="3845" max="3845" width="9.140625" customWidth="1"/>
    <col min="3846" max="3849" width="0" hidden="1" customWidth="1"/>
    <col min="4101" max="4101" width="9.140625" customWidth="1"/>
    <col min="4102" max="4105" width="0" hidden="1" customWidth="1"/>
    <col min="4357" max="4357" width="9.140625" customWidth="1"/>
    <col min="4358" max="4361" width="0" hidden="1" customWidth="1"/>
    <col min="4613" max="4613" width="9.140625" customWidth="1"/>
    <col min="4614" max="4617" width="0" hidden="1" customWidth="1"/>
    <col min="4869" max="4869" width="9.140625" customWidth="1"/>
    <col min="4870" max="4873" width="0" hidden="1" customWidth="1"/>
    <col min="5125" max="5125" width="9.140625" customWidth="1"/>
    <col min="5126" max="5129" width="0" hidden="1" customWidth="1"/>
    <col min="5381" max="5381" width="9.140625" customWidth="1"/>
    <col min="5382" max="5385" width="0" hidden="1" customWidth="1"/>
    <col min="5637" max="5637" width="9.140625" customWidth="1"/>
    <col min="5638" max="5641" width="0" hidden="1" customWidth="1"/>
    <col min="5893" max="5893" width="9.140625" customWidth="1"/>
    <col min="5894" max="5897" width="0" hidden="1" customWidth="1"/>
    <col min="6149" max="6149" width="9.140625" customWidth="1"/>
    <col min="6150" max="6153" width="0" hidden="1" customWidth="1"/>
    <col min="6405" max="6405" width="9.140625" customWidth="1"/>
    <col min="6406" max="6409" width="0" hidden="1" customWidth="1"/>
    <col min="6661" max="6661" width="9.140625" customWidth="1"/>
    <col min="6662" max="6665" width="0" hidden="1" customWidth="1"/>
    <col min="6917" max="6917" width="9.140625" customWidth="1"/>
    <col min="6918" max="6921" width="0" hidden="1" customWidth="1"/>
    <col min="7173" max="7173" width="9.140625" customWidth="1"/>
    <col min="7174" max="7177" width="0" hidden="1" customWidth="1"/>
    <col min="7429" max="7429" width="9.140625" customWidth="1"/>
    <col min="7430" max="7433" width="0" hidden="1" customWidth="1"/>
    <col min="7685" max="7685" width="9.140625" customWidth="1"/>
    <col min="7686" max="7689" width="0" hidden="1" customWidth="1"/>
    <col min="7941" max="7941" width="9.140625" customWidth="1"/>
    <col min="7942" max="7945" width="0" hidden="1" customWidth="1"/>
    <col min="8197" max="8197" width="9.140625" customWidth="1"/>
    <col min="8198" max="8201" width="0" hidden="1" customWidth="1"/>
    <col min="8453" max="8453" width="9.140625" customWidth="1"/>
    <col min="8454" max="8457" width="0" hidden="1" customWidth="1"/>
    <col min="8709" max="8709" width="9.140625" customWidth="1"/>
    <col min="8710" max="8713" width="0" hidden="1" customWidth="1"/>
    <col min="8965" max="8965" width="9.140625" customWidth="1"/>
    <col min="8966" max="8969" width="0" hidden="1" customWidth="1"/>
    <col min="9221" max="9221" width="9.140625" customWidth="1"/>
    <col min="9222" max="9225" width="0" hidden="1" customWidth="1"/>
    <col min="9477" max="9477" width="9.140625" customWidth="1"/>
    <col min="9478" max="9481" width="0" hidden="1" customWidth="1"/>
    <col min="9733" max="9733" width="9.140625" customWidth="1"/>
    <col min="9734" max="9737" width="0" hidden="1" customWidth="1"/>
    <col min="9989" max="9989" width="9.140625" customWidth="1"/>
    <col min="9990" max="9993" width="0" hidden="1" customWidth="1"/>
    <col min="10245" max="10245" width="9.140625" customWidth="1"/>
    <col min="10246" max="10249" width="0" hidden="1" customWidth="1"/>
    <col min="10501" max="10501" width="9.140625" customWidth="1"/>
    <col min="10502" max="10505" width="0" hidden="1" customWidth="1"/>
    <col min="10757" max="10757" width="9.140625" customWidth="1"/>
    <col min="10758" max="10761" width="0" hidden="1" customWidth="1"/>
    <col min="11013" max="11013" width="9.140625" customWidth="1"/>
    <col min="11014" max="11017" width="0" hidden="1" customWidth="1"/>
    <col min="11269" max="11269" width="9.140625" customWidth="1"/>
    <col min="11270" max="11273" width="0" hidden="1" customWidth="1"/>
    <col min="11525" max="11525" width="9.140625" customWidth="1"/>
    <col min="11526" max="11529" width="0" hidden="1" customWidth="1"/>
    <col min="11781" max="11781" width="9.140625" customWidth="1"/>
    <col min="11782" max="11785" width="0" hidden="1" customWidth="1"/>
    <col min="12037" max="12037" width="9.140625" customWidth="1"/>
    <col min="12038" max="12041" width="0" hidden="1" customWidth="1"/>
    <col min="12293" max="12293" width="9.140625" customWidth="1"/>
    <col min="12294" max="12297" width="0" hidden="1" customWidth="1"/>
    <col min="12549" max="12549" width="9.140625" customWidth="1"/>
    <col min="12550" max="12553" width="0" hidden="1" customWidth="1"/>
    <col min="12805" max="12805" width="9.140625" customWidth="1"/>
    <col min="12806" max="12809" width="0" hidden="1" customWidth="1"/>
    <col min="13061" max="13061" width="9.140625" customWidth="1"/>
    <col min="13062" max="13065" width="0" hidden="1" customWidth="1"/>
    <col min="13317" max="13317" width="9.140625" customWidth="1"/>
    <col min="13318" max="13321" width="0" hidden="1" customWidth="1"/>
    <col min="13573" max="13573" width="9.140625" customWidth="1"/>
    <col min="13574" max="13577" width="0" hidden="1" customWidth="1"/>
    <col min="13829" max="13829" width="9.140625" customWidth="1"/>
    <col min="13830" max="13833" width="0" hidden="1" customWidth="1"/>
    <col min="14085" max="14085" width="9.140625" customWidth="1"/>
    <col min="14086" max="14089" width="0" hidden="1" customWidth="1"/>
    <col min="14341" max="14341" width="9.140625" customWidth="1"/>
    <col min="14342" max="14345" width="0" hidden="1" customWidth="1"/>
    <col min="14597" max="14597" width="9.140625" customWidth="1"/>
    <col min="14598" max="14601" width="0" hidden="1" customWidth="1"/>
    <col min="14853" max="14853" width="9.140625" customWidth="1"/>
    <col min="14854" max="14857" width="0" hidden="1" customWidth="1"/>
    <col min="15109" max="15109" width="9.140625" customWidth="1"/>
    <col min="15110" max="15113" width="0" hidden="1" customWidth="1"/>
    <col min="15365" max="15365" width="9.140625" customWidth="1"/>
    <col min="15366" max="15369" width="0" hidden="1" customWidth="1"/>
    <col min="15621" max="15621" width="9.140625" customWidth="1"/>
    <col min="15622" max="15625" width="0" hidden="1" customWidth="1"/>
    <col min="15877" max="15877" width="9.140625" customWidth="1"/>
    <col min="15878" max="15881" width="0" hidden="1" customWidth="1"/>
    <col min="16133" max="16133" width="9.140625" customWidth="1"/>
    <col min="16134" max="16137" width="0" hidden="1" customWidth="1"/>
  </cols>
  <sheetData>
    <row r="1" spans="1:10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2" t="s">
        <v>15</v>
      </c>
      <c r="G1" s="2" t="s">
        <v>16</v>
      </c>
      <c r="J1" t="s">
        <v>16</v>
      </c>
    </row>
    <row r="2" spans="1:10" x14ac:dyDescent="0.25">
      <c r="A2">
        <v>0.1</v>
      </c>
      <c r="B2">
        <v>9.9939999999999998</v>
      </c>
      <c r="C2">
        <v>121</v>
      </c>
      <c r="D2">
        <v>1</v>
      </c>
      <c r="E2">
        <v>2</v>
      </c>
    </row>
    <row r="3" spans="1:10" x14ac:dyDescent="0.25">
      <c r="A3">
        <v>0.2</v>
      </c>
      <c r="B3">
        <v>9.9930000000000003</v>
      </c>
      <c r="C3">
        <v>121</v>
      </c>
      <c r="D3">
        <v>1</v>
      </c>
      <c r="E3">
        <v>2</v>
      </c>
    </row>
    <row r="4" spans="1:10" x14ac:dyDescent="0.25">
      <c r="A4">
        <v>0.3</v>
      </c>
      <c r="B4">
        <v>9.9939999999999998</v>
      </c>
      <c r="C4">
        <v>121</v>
      </c>
      <c r="D4">
        <v>1</v>
      </c>
      <c r="E4">
        <v>2</v>
      </c>
    </row>
    <row r="5" spans="1:10" x14ac:dyDescent="0.25">
      <c r="A5">
        <v>0.4</v>
      </c>
      <c r="B5">
        <v>9.9969999999999999</v>
      </c>
      <c r="C5">
        <v>121</v>
      </c>
      <c r="D5">
        <v>1</v>
      </c>
      <c r="E5">
        <v>2</v>
      </c>
    </row>
    <row r="6" spans="1:10" x14ac:dyDescent="0.25">
      <c r="A6">
        <v>0.5</v>
      </c>
      <c r="B6">
        <v>9.9960000000000004</v>
      </c>
      <c r="C6">
        <v>121</v>
      </c>
      <c r="D6">
        <v>1</v>
      </c>
      <c r="E6">
        <v>2</v>
      </c>
    </row>
    <row r="7" spans="1:10" x14ac:dyDescent="0.25">
      <c r="A7">
        <v>0.6</v>
      </c>
      <c r="B7">
        <v>9.9749999999999996</v>
      </c>
      <c r="C7">
        <v>121</v>
      </c>
      <c r="D7">
        <v>1</v>
      </c>
      <c r="E7">
        <v>2</v>
      </c>
    </row>
    <row r="8" spans="1:10" x14ac:dyDescent="0.25">
      <c r="A8">
        <v>0.7</v>
      </c>
      <c r="B8">
        <v>9.9920000000000009</v>
      </c>
      <c r="C8">
        <v>121</v>
      </c>
      <c r="D8">
        <v>1</v>
      </c>
      <c r="E8">
        <v>2</v>
      </c>
    </row>
    <row r="9" spans="1:10" x14ac:dyDescent="0.25">
      <c r="A9">
        <v>0.8</v>
      </c>
      <c r="B9">
        <v>9.85</v>
      </c>
      <c r="C9">
        <v>121</v>
      </c>
      <c r="D9">
        <v>1</v>
      </c>
      <c r="E9">
        <v>2</v>
      </c>
      <c r="F9">
        <f t="shared" ref="F9:F31" si="0">G9*(C9*3)/(2)</f>
        <v>2234.7187499999995</v>
      </c>
      <c r="G9">
        <f t="shared" ref="G9:G31" si="1">B9/A9</f>
        <v>12.312499999999998</v>
      </c>
      <c r="H9">
        <f>(B9-B31)/6-A9</f>
        <v>-5.8333333333333459E-2</v>
      </c>
      <c r="I9">
        <f>F9*H9</f>
        <v>-130.35859375000027</v>
      </c>
      <c r="J9">
        <f>-(B9-B31)/(A31/A9)</f>
        <v>-0.59333333333333327</v>
      </c>
    </row>
    <row r="10" spans="1:10" x14ac:dyDescent="0.25">
      <c r="A10">
        <v>0.9</v>
      </c>
      <c r="B10">
        <v>9.7759999999999998</v>
      </c>
      <c r="C10">
        <v>121</v>
      </c>
      <c r="D10">
        <v>1</v>
      </c>
      <c r="E10">
        <v>2</v>
      </c>
      <c r="F10">
        <f t="shared" si="0"/>
        <v>1971.4933333333333</v>
      </c>
      <c r="G10">
        <f t="shared" si="1"/>
        <v>10.862222222222222</v>
      </c>
      <c r="H10">
        <v>-5.8333333333333459E-2</v>
      </c>
      <c r="I10">
        <f t="shared" ref="I10:I31" si="2">F10*H10</f>
        <v>-115.00377777777803</v>
      </c>
      <c r="J10">
        <f>J9*(3/2000)*121000</f>
        <v>-107.69</v>
      </c>
    </row>
    <row r="11" spans="1:10" x14ac:dyDescent="0.25">
      <c r="A11">
        <v>1</v>
      </c>
      <c r="B11">
        <v>9.7119999999999997</v>
      </c>
      <c r="C11">
        <v>121</v>
      </c>
      <c r="D11">
        <v>1</v>
      </c>
      <c r="E11">
        <v>2</v>
      </c>
      <c r="F11">
        <f t="shared" si="0"/>
        <v>1762.7280000000001</v>
      </c>
      <c r="G11">
        <f t="shared" si="1"/>
        <v>9.7119999999999997</v>
      </c>
      <c r="H11">
        <v>-5.8333333333333459E-2</v>
      </c>
      <c r="I11">
        <f t="shared" si="2"/>
        <v>-102.82580000000023</v>
      </c>
    </row>
    <row r="12" spans="1:10" x14ac:dyDescent="0.25">
      <c r="A12">
        <v>1.25</v>
      </c>
      <c r="B12">
        <v>9.4969999999999999</v>
      </c>
      <c r="C12">
        <v>121</v>
      </c>
      <c r="D12">
        <v>1</v>
      </c>
      <c r="E12">
        <v>2</v>
      </c>
      <c r="F12">
        <f t="shared" si="0"/>
        <v>1378.9644000000001</v>
      </c>
      <c r="G12">
        <f t="shared" si="1"/>
        <v>7.5975999999999999</v>
      </c>
      <c r="H12">
        <v>-5.8333333333333459E-2</v>
      </c>
      <c r="I12">
        <f t="shared" si="2"/>
        <v>-80.43959000000018</v>
      </c>
    </row>
    <row r="13" spans="1:10" x14ac:dyDescent="0.25">
      <c r="A13">
        <v>1.5</v>
      </c>
      <c r="B13">
        <v>9.2799999999999994</v>
      </c>
      <c r="C13">
        <v>121</v>
      </c>
      <c r="D13">
        <v>1</v>
      </c>
      <c r="E13">
        <v>2</v>
      </c>
      <c r="F13">
        <f t="shared" si="0"/>
        <v>1122.8799999999999</v>
      </c>
      <c r="G13">
        <f t="shared" si="1"/>
        <v>6.1866666666666665</v>
      </c>
      <c r="H13">
        <v>-5.8333333333333501E-2</v>
      </c>
      <c r="I13">
        <f t="shared" si="2"/>
        <v>-65.50133333333352</v>
      </c>
    </row>
    <row r="14" spans="1:10" x14ac:dyDescent="0.25">
      <c r="A14">
        <v>1.75</v>
      </c>
      <c r="B14">
        <v>9.07</v>
      </c>
      <c r="C14">
        <v>121</v>
      </c>
      <c r="D14">
        <v>1</v>
      </c>
      <c r="E14">
        <v>2</v>
      </c>
      <c r="F14">
        <f t="shared" si="0"/>
        <v>940.68857142857155</v>
      </c>
      <c r="G14">
        <f t="shared" si="1"/>
        <v>5.1828571428571433</v>
      </c>
      <c r="H14">
        <v>-5.8333333333333501E-2</v>
      </c>
      <c r="I14">
        <f t="shared" si="2"/>
        <v>-54.873500000000163</v>
      </c>
    </row>
    <row r="15" spans="1:10" x14ac:dyDescent="0.25">
      <c r="A15">
        <v>2</v>
      </c>
      <c r="B15">
        <v>8.8360000000000003</v>
      </c>
      <c r="C15">
        <v>121</v>
      </c>
      <c r="D15">
        <v>1</v>
      </c>
      <c r="E15">
        <v>2</v>
      </c>
      <c r="F15">
        <f t="shared" si="0"/>
        <v>801.86700000000008</v>
      </c>
      <c r="G15">
        <f t="shared" si="1"/>
        <v>4.4180000000000001</v>
      </c>
      <c r="H15">
        <v>-5.8333333333333501E-2</v>
      </c>
      <c r="I15">
        <f t="shared" si="2"/>
        <v>-46.775575000000138</v>
      </c>
    </row>
    <row r="16" spans="1:10" x14ac:dyDescent="0.25">
      <c r="A16">
        <v>2.25</v>
      </c>
      <c r="B16">
        <v>8.625</v>
      </c>
      <c r="C16">
        <v>121</v>
      </c>
      <c r="D16">
        <v>1</v>
      </c>
      <c r="E16">
        <v>2</v>
      </c>
      <c r="F16">
        <f t="shared" si="0"/>
        <v>695.75</v>
      </c>
      <c r="G16">
        <f t="shared" si="1"/>
        <v>3.8333333333333335</v>
      </c>
      <c r="H16">
        <v>-5.8333333333333501E-2</v>
      </c>
      <c r="I16">
        <f t="shared" si="2"/>
        <v>-40.585416666666781</v>
      </c>
    </row>
    <row r="17" spans="1:9" x14ac:dyDescent="0.25">
      <c r="A17">
        <v>2.5</v>
      </c>
      <c r="B17">
        <v>8.4049999999999994</v>
      </c>
      <c r="C17">
        <v>121</v>
      </c>
      <c r="D17">
        <v>1</v>
      </c>
      <c r="E17">
        <v>2</v>
      </c>
      <c r="F17">
        <f t="shared" si="0"/>
        <v>610.20299999999997</v>
      </c>
      <c r="G17">
        <f t="shared" si="1"/>
        <v>3.3619999999999997</v>
      </c>
      <c r="H17">
        <v>-5.8333333333333501E-2</v>
      </c>
      <c r="I17">
        <f t="shared" si="2"/>
        <v>-35.595175000000104</v>
      </c>
    </row>
    <row r="18" spans="1:9" x14ac:dyDescent="0.25">
      <c r="A18">
        <v>2.75</v>
      </c>
      <c r="B18">
        <v>8.2050000000000001</v>
      </c>
      <c r="C18">
        <v>121</v>
      </c>
      <c r="D18">
        <v>1</v>
      </c>
      <c r="E18">
        <v>2</v>
      </c>
      <c r="F18">
        <f t="shared" si="0"/>
        <v>541.53000000000009</v>
      </c>
      <c r="G18">
        <f t="shared" si="1"/>
        <v>2.9836363636363639</v>
      </c>
      <c r="H18">
        <v>-5.8333333333333501E-2</v>
      </c>
      <c r="I18">
        <f t="shared" si="2"/>
        <v>-31.589250000000096</v>
      </c>
    </row>
    <row r="19" spans="1:9" x14ac:dyDescent="0.25">
      <c r="A19">
        <v>3</v>
      </c>
      <c r="B19">
        <v>7.9829999999999997</v>
      </c>
      <c r="C19">
        <v>121</v>
      </c>
      <c r="D19">
        <v>1</v>
      </c>
      <c r="E19">
        <v>2</v>
      </c>
      <c r="F19">
        <f t="shared" si="0"/>
        <v>482.97149999999999</v>
      </c>
      <c r="G19">
        <f t="shared" si="1"/>
        <v>2.661</v>
      </c>
      <c r="H19">
        <v>-5.8333333333333501E-2</v>
      </c>
      <c r="I19">
        <f t="shared" si="2"/>
        <v>-28.173337500000081</v>
      </c>
    </row>
    <row r="20" spans="1:9" x14ac:dyDescent="0.25">
      <c r="A20">
        <v>3.25</v>
      </c>
      <c r="B20">
        <v>7.7670000000000003</v>
      </c>
      <c r="C20">
        <v>121</v>
      </c>
      <c r="D20">
        <v>1</v>
      </c>
      <c r="E20">
        <v>2</v>
      </c>
      <c r="F20">
        <f t="shared" si="0"/>
        <v>433.75707692307697</v>
      </c>
      <c r="G20">
        <f t="shared" si="1"/>
        <v>2.389846153846154</v>
      </c>
      <c r="H20">
        <v>-5.8333333333333501E-2</v>
      </c>
      <c r="I20">
        <f t="shared" si="2"/>
        <v>-25.302496153846228</v>
      </c>
    </row>
    <row r="21" spans="1:9" x14ac:dyDescent="0.25">
      <c r="A21">
        <v>3.5</v>
      </c>
      <c r="B21">
        <v>7.5369999999999999</v>
      </c>
      <c r="C21">
        <v>121</v>
      </c>
      <c r="D21">
        <v>1</v>
      </c>
      <c r="E21">
        <v>2</v>
      </c>
      <c r="F21">
        <f t="shared" si="0"/>
        <v>390.8472857142857</v>
      </c>
      <c r="G21">
        <f t="shared" si="1"/>
        <v>2.1534285714285715</v>
      </c>
      <c r="H21">
        <v>-5.8333333333333501E-2</v>
      </c>
      <c r="I21">
        <f t="shared" si="2"/>
        <v>-22.799425000000063</v>
      </c>
    </row>
    <row r="22" spans="1:9" x14ac:dyDescent="0.25">
      <c r="A22">
        <v>3.75</v>
      </c>
      <c r="B22">
        <v>7.33</v>
      </c>
      <c r="C22">
        <v>121</v>
      </c>
      <c r="D22">
        <v>1</v>
      </c>
      <c r="E22">
        <v>2</v>
      </c>
      <c r="F22">
        <f t="shared" si="0"/>
        <v>354.77199999999999</v>
      </c>
      <c r="G22">
        <f t="shared" si="1"/>
        <v>1.9546666666666668</v>
      </c>
      <c r="H22">
        <v>-5.8333333333333501E-2</v>
      </c>
      <c r="I22">
        <f t="shared" si="2"/>
        <v>-20.695033333333392</v>
      </c>
    </row>
    <row r="23" spans="1:9" x14ac:dyDescent="0.25">
      <c r="A23">
        <v>4</v>
      </c>
      <c r="B23">
        <v>7.1159999999999997</v>
      </c>
      <c r="C23">
        <v>121</v>
      </c>
      <c r="D23">
        <v>1</v>
      </c>
      <c r="E23">
        <v>2</v>
      </c>
      <c r="F23">
        <f t="shared" si="0"/>
        <v>322.88849999999996</v>
      </c>
      <c r="G23">
        <f t="shared" si="1"/>
        <v>1.7789999999999999</v>
      </c>
      <c r="H23">
        <v>-5.8333333333333501E-2</v>
      </c>
      <c r="I23">
        <f t="shared" si="2"/>
        <v>-18.835162500000052</v>
      </c>
    </row>
    <row r="24" spans="1:9" x14ac:dyDescent="0.25">
      <c r="A24">
        <v>4.25</v>
      </c>
      <c r="B24">
        <v>6.8869999999999996</v>
      </c>
      <c r="C24">
        <v>121</v>
      </c>
      <c r="D24">
        <v>1</v>
      </c>
      <c r="E24">
        <v>2</v>
      </c>
      <c r="F24">
        <f t="shared" si="0"/>
        <v>294.11541176470587</v>
      </c>
      <c r="G24">
        <f t="shared" si="1"/>
        <v>1.6204705882352941</v>
      </c>
      <c r="H24">
        <v>-5.8333333333333501E-2</v>
      </c>
      <c r="I24">
        <f t="shared" si="2"/>
        <v>-17.156732352941226</v>
      </c>
    </row>
    <row r="25" spans="1:9" x14ac:dyDescent="0.25">
      <c r="A25">
        <v>4.5</v>
      </c>
      <c r="B25">
        <v>6.673</v>
      </c>
      <c r="C25">
        <v>121</v>
      </c>
      <c r="D25">
        <v>1</v>
      </c>
      <c r="E25">
        <v>2</v>
      </c>
      <c r="F25">
        <f t="shared" si="0"/>
        <v>269.14433333333335</v>
      </c>
      <c r="G25">
        <f t="shared" si="1"/>
        <v>1.4828888888888889</v>
      </c>
      <c r="H25">
        <v>-5.8333333333333501E-2</v>
      </c>
      <c r="I25">
        <f t="shared" si="2"/>
        <v>-15.700086111111156</v>
      </c>
    </row>
    <row r="26" spans="1:9" x14ac:dyDescent="0.25">
      <c r="A26">
        <v>4.75</v>
      </c>
      <c r="B26">
        <v>6.47</v>
      </c>
      <c r="C26">
        <v>121</v>
      </c>
      <c r="D26">
        <v>1</v>
      </c>
      <c r="E26">
        <v>2</v>
      </c>
      <c r="F26">
        <f t="shared" si="0"/>
        <v>247.22210526315789</v>
      </c>
      <c r="G26">
        <f t="shared" si="1"/>
        <v>1.3621052631578947</v>
      </c>
      <c r="H26">
        <v>-5.8333333333333501E-2</v>
      </c>
      <c r="I26">
        <f t="shared" si="2"/>
        <v>-14.421289473684251</v>
      </c>
    </row>
    <row r="27" spans="1:9" x14ac:dyDescent="0.25">
      <c r="A27">
        <v>5</v>
      </c>
      <c r="B27">
        <v>6.2670000000000003</v>
      </c>
      <c r="C27">
        <v>121</v>
      </c>
      <c r="D27">
        <v>1</v>
      </c>
      <c r="E27">
        <v>2</v>
      </c>
      <c r="F27">
        <f t="shared" si="0"/>
        <v>227.49210000000002</v>
      </c>
      <c r="G27">
        <f t="shared" si="1"/>
        <v>1.2534000000000001</v>
      </c>
      <c r="H27">
        <v>-5.8333333333333501E-2</v>
      </c>
      <c r="I27">
        <f t="shared" si="2"/>
        <v>-13.27037250000004</v>
      </c>
    </row>
    <row r="28" spans="1:9" x14ac:dyDescent="0.25">
      <c r="A28">
        <v>5.25</v>
      </c>
      <c r="B28">
        <v>6.3079999999999998</v>
      </c>
      <c r="C28">
        <v>121</v>
      </c>
      <c r="D28">
        <v>1</v>
      </c>
      <c r="E28">
        <v>2</v>
      </c>
      <c r="F28">
        <f t="shared" si="0"/>
        <v>218.07657142857141</v>
      </c>
      <c r="G28">
        <f t="shared" si="1"/>
        <v>1.2015238095238094</v>
      </c>
      <c r="H28">
        <v>-5.8333333333333501E-2</v>
      </c>
      <c r="I28">
        <f t="shared" si="2"/>
        <v>-12.721133333333368</v>
      </c>
    </row>
    <row r="29" spans="1:9" x14ac:dyDescent="0.25">
      <c r="A29">
        <v>5.5</v>
      </c>
      <c r="B29">
        <v>5.8220000000000001</v>
      </c>
      <c r="C29">
        <v>121</v>
      </c>
      <c r="D29">
        <v>1</v>
      </c>
      <c r="E29">
        <v>2</v>
      </c>
      <c r="F29">
        <f t="shared" si="0"/>
        <v>192.12599999999998</v>
      </c>
      <c r="G29">
        <f t="shared" si="1"/>
        <v>1.0585454545454545</v>
      </c>
      <c r="H29">
        <v>-5.8333333333333501E-2</v>
      </c>
      <c r="I29">
        <f t="shared" si="2"/>
        <v>-11.20735000000003</v>
      </c>
    </row>
    <row r="30" spans="1:9" x14ac:dyDescent="0.25">
      <c r="A30">
        <v>5.75</v>
      </c>
      <c r="B30">
        <v>5.6239999999999997</v>
      </c>
      <c r="C30">
        <v>121</v>
      </c>
      <c r="D30">
        <v>1</v>
      </c>
      <c r="E30">
        <v>2</v>
      </c>
      <c r="F30">
        <f t="shared" si="0"/>
        <v>177.52278260869565</v>
      </c>
      <c r="G30">
        <f t="shared" si="1"/>
        <v>0.97808695652173905</v>
      </c>
      <c r="H30">
        <v>-5.8333333333333501E-2</v>
      </c>
      <c r="I30">
        <f t="shared" si="2"/>
        <v>-10.355495652173943</v>
      </c>
    </row>
    <row r="31" spans="1:9" x14ac:dyDescent="0.25">
      <c r="A31">
        <v>6</v>
      </c>
      <c r="B31">
        <v>5.4</v>
      </c>
      <c r="C31">
        <v>121</v>
      </c>
      <c r="D31">
        <v>1</v>
      </c>
      <c r="E31">
        <v>2</v>
      </c>
      <c r="F31">
        <f t="shared" si="0"/>
        <v>163.35</v>
      </c>
      <c r="G31">
        <f t="shared" si="1"/>
        <v>0.9</v>
      </c>
      <c r="H31">
        <v>-5.8333333333333501E-2</v>
      </c>
      <c r="I31">
        <f t="shared" si="2"/>
        <v>-9.5287500000000271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20" sqref="J20"/>
    </sheetView>
  </sheetViews>
  <sheetFormatPr defaultRowHeight="15" x14ac:dyDescent="0.25"/>
  <cols>
    <col min="6" max="8" width="9.140625" hidden="1" customWidth="1"/>
    <col min="262" max="264" width="0" hidden="1" customWidth="1"/>
    <col min="518" max="520" width="0" hidden="1" customWidth="1"/>
    <col min="774" max="776" width="0" hidden="1" customWidth="1"/>
    <col min="1030" max="1032" width="0" hidden="1" customWidth="1"/>
    <col min="1286" max="1288" width="0" hidden="1" customWidth="1"/>
    <col min="1542" max="1544" width="0" hidden="1" customWidth="1"/>
    <col min="1798" max="1800" width="0" hidden="1" customWidth="1"/>
    <col min="2054" max="2056" width="0" hidden="1" customWidth="1"/>
    <col min="2310" max="2312" width="0" hidden="1" customWidth="1"/>
    <col min="2566" max="2568" width="0" hidden="1" customWidth="1"/>
    <col min="2822" max="2824" width="0" hidden="1" customWidth="1"/>
    <col min="3078" max="3080" width="0" hidden="1" customWidth="1"/>
    <col min="3334" max="3336" width="0" hidden="1" customWidth="1"/>
    <col min="3590" max="3592" width="0" hidden="1" customWidth="1"/>
    <col min="3846" max="3848" width="0" hidden="1" customWidth="1"/>
    <col min="4102" max="4104" width="0" hidden="1" customWidth="1"/>
    <col min="4358" max="4360" width="0" hidden="1" customWidth="1"/>
    <col min="4614" max="4616" width="0" hidden="1" customWidth="1"/>
    <col min="4870" max="4872" width="0" hidden="1" customWidth="1"/>
    <col min="5126" max="5128" width="0" hidden="1" customWidth="1"/>
    <col min="5382" max="5384" width="0" hidden="1" customWidth="1"/>
    <col min="5638" max="5640" width="0" hidden="1" customWidth="1"/>
    <col min="5894" max="5896" width="0" hidden="1" customWidth="1"/>
    <col min="6150" max="6152" width="0" hidden="1" customWidth="1"/>
    <col min="6406" max="6408" width="0" hidden="1" customWidth="1"/>
    <col min="6662" max="6664" width="0" hidden="1" customWidth="1"/>
    <col min="6918" max="6920" width="0" hidden="1" customWidth="1"/>
    <col min="7174" max="7176" width="0" hidden="1" customWidth="1"/>
    <col min="7430" max="7432" width="0" hidden="1" customWidth="1"/>
    <col min="7686" max="7688" width="0" hidden="1" customWidth="1"/>
    <col min="7942" max="7944" width="0" hidden="1" customWidth="1"/>
    <col min="8198" max="8200" width="0" hidden="1" customWidth="1"/>
    <col min="8454" max="8456" width="0" hidden="1" customWidth="1"/>
    <col min="8710" max="8712" width="0" hidden="1" customWidth="1"/>
    <col min="8966" max="8968" width="0" hidden="1" customWidth="1"/>
    <col min="9222" max="9224" width="0" hidden="1" customWidth="1"/>
    <col min="9478" max="9480" width="0" hidden="1" customWidth="1"/>
    <col min="9734" max="9736" width="0" hidden="1" customWidth="1"/>
    <col min="9990" max="9992" width="0" hidden="1" customWidth="1"/>
    <col min="10246" max="10248" width="0" hidden="1" customWidth="1"/>
    <col min="10502" max="10504" width="0" hidden="1" customWidth="1"/>
    <col min="10758" max="10760" width="0" hidden="1" customWidth="1"/>
    <col min="11014" max="11016" width="0" hidden="1" customWidth="1"/>
    <col min="11270" max="11272" width="0" hidden="1" customWidth="1"/>
    <col min="11526" max="11528" width="0" hidden="1" customWidth="1"/>
    <col min="11782" max="11784" width="0" hidden="1" customWidth="1"/>
    <col min="12038" max="12040" width="0" hidden="1" customWidth="1"/>
    <col min="12294" max="12296" width="0" hidden="1" customWidth="1"/>
    <col min="12550" max="12552" width="0" hidden="1" customWidth="1"/>
    <col min="12806" max="12808" width="0" hidden="1" customWidth="1"/>
    <col min="13062" max="13064" width="0" hidden="1" customWidth="1"/>
    <col min="13318" max="13320" width="0" hidden="1" customWidth="1"/>
    <col min="13574" max="13576" width="0" hidden="1" customWidth="1"/>
    <col min="13830" max="13832" width="0" hidden="1" customWidth="1"/>
    <col min="14086" max="14088" width="0" hidden="1" customWidth="1"/>
    <col min="14342" max="14344" width="0" hidden="1" customWidth="1"/>
    <col min="14598" max="14600" width="0" hidden="1" customWidth="1"/>
    <col min="14854" max="14856" width="0" hidden="1" customWidth="1"/>
    <col min="15110" max="15112" width="0" hidden="1" customWidth="1"/>
    <col min="15366" max="15368" width="0" hidden="1" customWidth="1"/>
    <col min="15622" max="15624" width="0" hidden="1" customWidth="1"/>
    <col min="15878" max="15880" width="0" hidden="1" customWidth="1"/>
    <col min="16134" max="16136" width="0" hidden="1" customWidth="1"/>
  </cols>
  <sheetData>
    <row r="1" spans="1:9" x14ac:dyDescent="0.25">
      <c r="A1" s="3" t="s">
        <v>17</v>
      </c>
      <c r="B1" s="3" t="s">
        <v>11</v>
      </c>
      <c r="C1" s="3" t="s">
        <v>18</v>
      </c>
      <c r="D1" s="3" t="s">
        <v>19</v>
      </c>
      <c r="E1" s="3" t="s">
        <v>20</v>
      </c>
      <c r="F1" t="s">
        <v>16</v>
      </c>
      <c r="I1" t="s">
        <v>16</v>
      </c>
    </row>
    <row r="2" spans="1:9" x14ac:dyDescent="0.25">
      <c r="A2" s="3">
        <v>0.1</v>
      </c>
      <c r="B2" s="3">
        <v>9.9990000000000006</v>
      </c>
      <c r="C2" s="3">
        <v>10</v>
      </c>
      <c r="D2" s="3">
        <v>1</v>
      </c>
      <c r="E2" s="3">
        <v>2</v>
      </c>
    </row>
    <row r="3" spans="1:9" x14ac:dyDescent="0.25">
      <c r="A3" s="3">
        <v>0.2</v>
      </c>
      <c r="B3" s="3">
        <v>9.9979999999999993</v>
      </c>
      <c r="C3" s="3">
        <v>10</v>
      </c>
      <c r="D3" s="3">
        <v>1</v>
      </c>
      <c r="E3" s="3">
        <v>2</v>
      </c>
    </row>
    <row r="4" spans="1:9" x14ac:dyDescent="0.25">
      <c r="A4" s="3">
        <v>0.3</v>
      </c>
      <c r="B4" s="3">
        <v>9.9969999999999999</v>
      </c>
      <c r="C4" s="3">
        <v>10</v>
      </c>
      <c r="D4" s="3">
        <v>1</v>
      </c>
      <c r="E4" s="3">
        <v>2</v>
      </c>
    </row>
    <row r="5" spans="1:9" x14ac:dyDescent="0.25">
      <c r="A5" s="3">
        <v>0.4</v>
      </c>
      <c r="B5" s="3">
        <v>9.9969999999999999</v>
      </c>
      <c r="C5" s="3">
        <v>10</v>
      </c>
      <c r="D5" s="3">
        <v>1</v>
      </c>
      <c r="E5" s="3">
        <v>2</v>
      </c>
    </row>
    <row r="6" spans="1:9" x14ac:dyDescent="0.25">
      <c r="A6" s="3">
        <v>0.5</v>
      </c>
      <c r="B6" s="3">
        <v>9.9969999999999999</v>
      </c>
      <c r="C6" s="3">
        <v>10</v>
      </c>
      <c r="D6" s="3">
        <v>1</v>
      </c>
      <c r="E6" s="3">
        <v>2</v>
      </c>
    </row>
    <row r="7" spans="1:9" x14ac:dyDescent="0.25">
      <c r="A7" s="3">
        <v>0.6</v>
      </c>
      <c r="B7" s="3">
        <v>9.9760000000000009</v>
      </c>
      <c r="C7" s="3">
        <v>10</v>
      </c>
      <c r="D7" s="3">
        <v>1</v>
      </c>
      <c r="E7" s="3">
        <v>2</v>
      </c>
    </row>
    <row r="8" spans="1:9" x14ac:dyDescent="0.25">
      <c r="A8" s="3">
        <v>0.7</v>
      </c>
      <c r="B8" s="3">
        <v>9.5519999999999996</v>
      </c>
      <c r="C8" s="3">
        <v>10</v>
      </c>
      <c r="D8" s="3">
        <v>1</v>
      </c>
      <c r="E8" s="3">
        <v>2</v>
      </c>
    </row>
    <row r="9" spans="1:9" x14ac:dyDescent="0.25">
      <c r="A9" s="3">
        <v>0.8</v>
      </c>
      <c r="B9" s="3">
        <v>8.68</v>
      </c>
      <c r="C9" s="3">
        <v>10</v>
      </c>
      <c r="D9" s="3">
        <v>1</v>
      </c>
      <c r="E9" s="3">
        <v>2</v>
      </c>
      <c r="F9">
        <f>B9/A9</f>
        <v>10.85</v>
      </c>
      <c r="G9">
        <f>F9*(C9*3)/(2)</f>
        <v>162.75</v>
      </c>
      <c r="H9">
        <f>G9+G10</f>
        <v>293.41666666666663</v>
      </c>
      <c r="I9">
        <f>-(B9-B15)/(A15-A9)</f>
        <v>-7.0175000000000001</v>
      </c>
    </row>
    <row r="10" spans="1:9" x14ac:dyDescent="0.25">
      <c r="A10" s="3">
        <v>0.9</v>
      </c>
      <c r="B10" s="3">
        <v>7.84</v>
      </c>
      <c r="C10" s="3">
        <v>10</v>
      </c>
      <c r="D10" s="3">
        <v>1</v>
      </c>
      <c r="E10" s="3">
        <v>2</v>
      </c>
      <c r="F10">
        <f t="shared" ref="F10:F16" si="0">B10/A10</f>
        <v>8.7111111111111104</v>
      </c>
      <c r="G10">
        <f t="shared" ref="G10:G16" si="1">F10*(C10*3)/(2)</f>
        <v>130.66666666666666</v>
      </c>
      <c r="H10">
        <f>H9/2</f>
        <v>146.70833333333331</v>
      </c>
      <c r="I10">
        <f>I9*(10*(3/2))</f>
        <v>-105.2625</v>
      </c>
    </row>
    <row r="11" spans="1:9" x14ac:dyDescent="0.25">
      <c r="A11" s="3">
        <v>1</v>
      </c>
      <c r="B11" s="3">
        <v>6.85</v>
      </c>
      <c r="C11" s="3">
        <v>10</v>
      </c>
      <c r="D11" s="3">
        <v>1</v>
      </c>
      <c r="E11" s="3">
        <v>2</v>
      </c>
      <c r="F11">
        <f t="shared" si="0"/>
        <v>6.85</v>
      </c>
      <c r="G11">
        <f t="shared" si="1"/>
        <v>102.75</v>
      </c>
    </row>
    <row r="12" spans="1:9" x14ac:dyDescent="0.25">
      <c r="A12" s="3">
        <v>1.25</v>
      </c>
      <c r="B12" s="3">
        <v>4.5</v>
      </c>
      <c r="C12" s="3">
        <v>10</v>
      </c>
      <c r="D12" s="3">
        <v>1</v>
      </c>
      <c r="E12" s="3">
        <v>2</v>
      </c>
      <c r="F12">
        <f t="shared" si="0"/>
        <v>3.6</v>
      </c>
      <c r="G12">
        <f t="shared" si="1"/>
        <v>54</v>
      </c>
    </row>
    <row r="13" spans="1:9" x14ac:dyDescent="0.25">
      <c r="A13" s="3">
        <v>1.5</v>
      </c>
      <c r="B13" s="3">
        <v>2.4300000000000002</v>
      </c>
      <c r="C13" s="3">
        <v>10</v>
      </c>
      <c r="D13" s="3">
        <v>1</v>
      </c>
      <c r="E13" s="3">
        <v>2</v>
      </c>
      <c r="F13">
        <f t="shared" si="0"/>
        <v>1.62</v>
      </c>
      <c r="G13">
        <f t="shared" si="1"/>
        <v>24.3</v>
      </c>
    </row>
    <row r="14" spans="1:9" x14ac:dyDescent="0.25">
      <c r="A14" s="3">
        <v>1.75</v>
      </c>
      <c r="B14" s="3">
        <v>0.65</v>
      </c>
      <c r="C14" s="3">
        <v>10</v>
      </c>
      <c r="D14" s="3">
        <v>1</v>
      </c>
      <c r="E14" s="3">
        <v>2</v>
      </c>
      <c r="F14">
        <f t="shared" si="0"/>
        <v>0.37142857142857144</v>
      </c>
      <c r="G14">
        <f t="shared" si="1"/>
        <v>5.5714285714285712</v>
      </c>
    </row>
    <row r="15" spans="1:9" x14ac:dyDescent="0.25">
      <c r="A15" s="3">
        <v>2</v>
      </c>
      <c r="B15" s="3">
        <v>0.25900000000000001</v>
      </c>
      <c r="C15" s="3">
        <v>10</v>
      </c>
      <c r="D15" s="3">
        <v>1</v>
      </c>
      <c r="E15" s="3">
        <v>2</v>
      </c>
      <c r="F15">
        <f t="shared" si="0"/>
        <v>0.1295</v>
      </c>
      <c r="G15">
        <f t="shared" si="1"/>
        <v>1.9425000000000001</v>
      </c>
    </row>
    <row r="16" spans="1:9" x14ac:dyDescent="0.25">
      <c r="A16" s="3">
        <v>2.25</v>
      </c>
      <c r="B16" s="3">
        <v>0.20699999999999999</v>
      </c>
      <c r="C16" s="3">
        <v>10</v>
      </c>
      <c r="D16" s="3">
        <v>1</v>
      </c>
      <c r="E16" s="3">
        <v>2</v>
      </c>
      <c r="F16">
        <f t="shared" si="0"/>
        <v>9.1999999999999998E-2</v>
      </c>
      <c r="G16">
        <f t="shared" si="1"/>
        <v>1.38</v>
      </c>
    </row>
    <row r="17" spans="1:5" x14ac:dyDescent="0.25">
      <c r="A17" s="3">
        <v>2.5</v>
      </c>
      <c r="B17" s="3">
        <v>0.186</v>
      </c>
      <c r="C17" s="3">
        <v>10</v>
      </c>
      <c r="D17" s="3">
        <v>1</v>
      </c>
      <c r="E17" s="3">
        <v>2</v>
      </c>
    </row>
    <row r="18" spans="1:5" x14ac:dyDescent="0.25">
      <c r="A18" s="3">
        <v>2.75</v>
      </c>
      <c r="B18" s="3">
        <v>0.17399999999999999</v>
      </c>
      <c r="C18" s="3">
        <v>10</v>
      </c>
      <c r="D18" s="3">
        <v>1</v>
      </c>
      <c r="E18" s="3">
        <v>2</v>
      </c>
    </row>
    <row r="19" spans="1:5" x14ac:dyDescent="0.25">
      <c r="A19" s="3">
        <v>3</v>
      </c>
      <c r="B19" s="3">
        <v>0.16600000000000001</v>
      </c>
      <c r="C19" s="3">
        <v>10</v>
      </c>
      <c r="D19" s="3">
        <v>1</v>
      </c>
      <c r="E19" s="3">
        <v>2</v>
      </c>
    </row>
    <row r="20" spans="1:5" x14ac:dyDescent="0.25">
      <c r="A20" s="3">
        <v>3.25</v>
      </c>
      <c r="B20" s="3">
        <v>0.159</v>
      </c>
      <c r="C20" s="3">
        <v>10</v>
      </c>
      <c r="D20" s="3">
        <v>1</v>
      </c>
      <c r="E20" s="3">
        <v>2</v>
      </c>
    </row>
    <row r="21" spans="1:5" x14ac:dyDescent="0.25">
      <c r="A21" s="3">
        <v>3.5</v>
      </c>
      <c r="B21" s="3">
        <v>0.154</v>
      </c>
      <c r="C21" s="3">
        <v>10</v>
      </c>
      <c r="D21" s="3">
        <v>1</v>
      </c>
      <c r="E21" s="3">
        <v>2</v>
      </c>
    </row>
    <row r="22" spans="1:5" x14ac:dyDescent="0.25">
      <c r="A22" s="3">
        <v>3.75</v>
      </c>
      <c r="B22" s="3">
        <v>0.15</v>
      </c>
      <c r="C22" s="3">
        <v>10</v>
      </c>
      <c r="D22" s="3">
        <v>1</v>
      </c>
      <c r="E22" s="3">
        <v>2</v>
      </c>
    </row>
    <row r="23" spans="1:5" x14ac:dyDescent="0.25">
      <c r="A23" s="3">
        <v>4</v>
      </c>
      <c r="B23" s="3">
        <v>0.1462</v>
      </c>
      <c r="C23" s="3">
        <v>10</v>
      </c>
      <c r="D23" s="3">
        <v>1</v>
      </c>
      <c r="E23" s="3">
        <v>2</v>
      </c>
    </row>
    <row r="24" spans="1:5" x14ac:dyDescent="0.25">
      <c r="A24" s="3">
        <v>4.25</v>
      </c>
      <c r="B24" s="3">
        <v>0.14299999999999999</v>
      </c>
      <c r="C24" s="3">
        <v>10</v>
      </c>
      <c r="D24" s="3">
        <v>1</v>
      </c>
      <c r="E24" s="3">
        <v>2</v>
      </c>
    </row>
    <row r="25" spans="1:5" x14ac:dyDescent="0.25">
      <c r="A25" s="3">
        <v>4.5</v>
      </c>
      <c r="B25" s="3">
        <v>0.14000000000000001</v>
      </c>
      <c r="C25" s="3">
        <v>10</v>
      </c>
      <c r="D25" s="3">
        <v>1</v>
      </c>
      <c r="E25" s="3">
        <v>2</v>
      </c>
    </row>
    <row r="26" spans="1:5" x14ac:dyDescent="0.25">
      <c r="A26" s="3">
        <v>4.75</v>
      </c>
      <c r="B26" s="3">
        <v>0.13700000000000001</v>
      </c>
      <c r="C26" s="3">
        <v>10</v>
      </c>
      <c r="D26" s="3">
        <v>1</v>
      </c>
      <c r="E26" s="3">
        <v>2</v>
      </c>
    </row>
    <row r="27" spans="1:5" x14ac:dyDescent="0.25">
      <c r="A27" s="3">
        <v>5</v>
      </c>
      <c r="B27" s="3">
        <v>0.13500000000000001</v>
      </c>
      <c r="C27" s="3">
        <v>10</v>
      </c>
      <c r="D27" s="3">
        <v>1</v>
      </c>
      <c r="E27" s="3">
        <v>2</v>
      </c>
    </row>
    <row r="28" spans="1:5" x14ac:dyDescent="0.25">
      <c r="A28" s="3">
        <v>5.25</v>
      </c>
      <c r="B28" s="3">
        <v>0.13200000000000001</v>
      </c>
      <c r="C28" s="3">
        <v>10</v>
      </c>
      <c r="D28" s="3">
        <v>1</v>
      </c>
      <c r="E28" s="3">
        <v>2</v>
      </c>
    </row>
    <row r="29" spans="1:5" x14ac:dyDescent="0.25">
      <c r="A29" s="3">
        <v>5.5</v>
      </c>
      <c r="B29" s="3">
        <v>0.13</v>
      </c>
      <c r="C29" s="3">
        <v>10</v>
      </c>
      <c r="D29" s="3">
        <v>1</v>
      </c>
      <c r="E29" s="3">
        <v>2</v>
      </c>
    </row>
    <row r="30" spans="1:5" x14ac:dyDescent="0.25">
      <c r="A30" s="3">
        <v>5.75</v>
      </c>
      <c r="B30" s="3">
        <v>0.12889999999999999</v>
      </c>
      <c r="C30" s="3">
        <v>10</v>
      </c>
      <c r="D30" s="3">
        <v>1</v>
      </c>
      <c r="E30" s="3">
        <v>2</v>
      </c>
    </row>
    <row r="31" spans="1:5" x14ac:dyDescent="0.25">
      <c r="A31" s="3">
        <v>6</v>
      </c>
      <c r="B31" s="3">
        <v>0.127</v>
      </c>
      <c r="C31" s="3">
        <v>10</v>
      </c>
      <c r="D31" s="3">
        <v>1</v>
      </c>
      <c r="E31" s="3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transistors</vt:lpstr>
      <vt:lpstr>transistors2</vt:lpstr>
    </vt:vector>
  </TitlesOfParts>
  <Company>Adelphi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admin</cp:lastModifiedBy>
  <cp:lastPrinted>2011-12-08T15:23:50Z</cp:lastPrinted>
  <dcterms:created xsi:type="dcterms:W3CDTF">2011-12-08T14:46:39Z</dcterms:created>
  <dcterms:modified xsi:type="dcterms:W3CDTF">2011-12-12T03:31:50Z</dcterms:modified>
</cp:coreProperties>
</file>