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0" windowWidth="19095" windowHeight="8670" tabRatio="203" activeTab="3"/>
  </bookViews>
  <sheets>
    <sheet name="simple list" sheetId="1" r:id="rId1"/>
    <sheet name="Finance plan" sheetId="2" r:id="rId2"/>
    <sheet name="charts" sheetId="3" r:id="rId3"/>
    <sheet name="address" sheetId="6" r:id="rId4"/>
  </sheets>
  <definedNames>
    <definedName name="Item">#REF!</definedName>
    <definedName name="_xlnm.Print_Titles" localSheetId="0">'simple list'!$1:$1</definedName>
  </definedNames>
  <calcPr calcId="125725"/>
</workbook>
</file>

<file path=xl/calcChain.xml><?xml version="1.0" encoding="utf-8"?>
<calcChain xmlns="http://schemas.openxmlformats.org/spreadsheetml/2006/main">
  <c r="F8" i="2"/>
  <c r="E8"/>
  <c r="D8"/>
  <c r="C8"/>
  <c r="F7"/>
  <c r="E7"/>
  <c r="D7"/>
  <c r="C7"/>
  <c r="F6"/>
  <c r="E6"/>
  <c r="D6"/>
  <c r="C6"/>
  <c r="F5"/>
  <c r="E5"/>
  <c r="D5"/>
  <c r="C5"/>
  <c r="I21" i="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D24"/>
  <c r="D23"/>
  <c r="D22"/>
  <c r="E24"/>
  <c r="E23"/>
  <c r="E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24" s="1"/>
  <c r="F22" l="1"/>
  <c r="F23"/>
  <c r="G6"/>
  <c r="G20" l="1"/>
  <c r="G18"/>
  <c r="G16"/>
  <c r="G14"/>
  <c r="G12"/>
  <c r="G10"/>
  <c r="G8"/>
  <c r="G4"/>
  <c r="G2"/>
  <c r="G21"/>
  <c r="G19"/>
  <c r="G17"/>
  <c r="G15"/>
  <c r="G13"/>
  <c r="G11"/>
  <c r="G9"/>
  <c r="G7"/>
  <c r="G5"/>
  <c r="G3"/>
</calcChain>
</file>

<file path=xl/sharedStrings.xml><?xml version="1.0" encoding="utf-8"?>
<sst xmlns="http://schemas.openxmlformats.org/spreadsheetml/2006/main" count="121" uniqueCount="104">
  <si>
    <t>cal</t>
    <phoneticPr fontId="2" type="noConversion"/>
  </si>
  <si>
    <t>comp</t>
    <phoneticPr fontId="2" type="noConversion"/>
  </si>
  <si>
    <t>DUMHTMI</t>
    <phoneticPr fontId="2" type="noConversion"/>
  </si>
  <si>
    <t>MUSEUM</t>
    <phoneticPr fontId="2" type="noConversion"/>
  </si>
  <si>
    <t>TXTC</t>
    <phoneticPr fontId="2" type="noConversion"/>
  </si>
  <si>
    <t>WEB1</t>
    <phoneticPr fontId="2" type="noConversion"/>
  </si>
  <si>
    <t>DICT02</t>
    <phoneticPr fontId="2" type="noConversion"/>
  </si>
  <si>
    <t>LIT1</t>
    <phoneticPr fontId="2" type="noConversion"/>
  </si>
  <si>
    <t>MOUSE1</t>
    <phoneticPr fontId="2" type="noConversion"/>
  </si>
  <si>
    <t>MOUSE2</t>
    <phoneticPr fontId="2" type="noConversion"/>
  </si>
  <si>
    <t>UPS</t>
    <phoneticPr fontId="2" type="noConversion"/>
  </si>
  <si>
    <t>HD</t>
    <phoneticPr fontId="2" type="noConversion"/>
  </si>
  <si>
    <t>ENVL</t>
    <phoneticPr fontId="2" type="noConversion"/>
  </si>
  <si>
    <t>ENVS</t>
    <phoneticPr fontId="2" type="noConversion"/>
  </si>
  <si>
    <t>WH1</t>
    <phoneticPr fontId="2" type="noConversion"/>
  </si>
  <si>
    <t>NOTEBK</t>
    <phoneticPr fontId="2" type="noConversion"/>
  </si>
  <si>
    <t>BINDER</t>
    <phoneticPr fontId="2" type="noConversion"/>
  </si>
  <si>
    <t>PAPPRT</t>
    <phoneticPr fontId="2" type="noConversion"/>
  </si>
  <si>
    <t>PAPCOL</t>
    <phoneticPr fontId="2" type="noConversion"/>
  </si>
  <si>
    <t>SBOARD</t>
    <phoneticPr fontId="2" type="noConversion"/>
  </si>
  <si>
    <t>English</t>
    <phoneticPr fontId="2" type="noConversion"/>
  </si>
  <si>
    <t>Equip</t>
    <phoneticPr fontId="2" type="noConversion"/>
  </si>
  <si>
    <t>Letters</t>
    <phoneticPr fontId="2" type="noConversion"/>
  </si>
  <si>
    <t>mschool</t>
    <phoneticPr fontId="2" type="noConversion"/>
  </si>
  <si>
    <t>paper</t>
    <phoneticPr fontId="2" type="noConversion"/>
  </si>
  <si>
    <t>English</t>
    <phoneticPr fontId="2" type="noConversion"/>
  </si>
  <si>
    <t>VOC</t>
    <phoneticPr fontId="2" type="noConversion"/>
  </si>
  <si>
    <t>Item#</t>
    <phoneticPr fontId="2" type="noConversion"/>
  </si>
  <si>
    <t>Item</t>
    <phoneticPr fontId="2" type="noConversion"/>
  </si>
  <si>
    <t>category</t>
    <phoneticPr fontId="2" type="noConversion"/>
  </si>
  <si>
    <t>quantity</t>
    <phoneticPr fontId="2" type="noConversion"/>
  </si>
  <si>
    <t>unit value</t>
    <phoneticPr fontId="2" type="noConversion"/>
  </si>
  <si>
    <t>total value</t>
    <phoneticPr fontId="2" type="noConversion"/>
  </si>
  <si>
    <t>%of total value of items</t>
    <phoneticPr fontId="2" type="noConversion"/>
  </si>
  <si>
    <t>more than 1</t>
    <phoneticPr fontId="2" type="noConversion"/>
  </si>
  <si>
    <t>sentense about item</t>
    <phoneticPr fontId="2" type="noConversion"/>
  </si>
  <si>
    <t>DICT01</t>
    <phoneticPr fontId="2" type="noConversion"/>
  </si>
  <si>
    <t>Average</t>
    <phoneticPr fontId="2" type="noConversion"/>
  </si>
  <si>
    <t>Minimum</t>
    <phoneticPr fontId="2" type="noConversion"/>
  </si>
  <si>
    <t>Rates</t>
    <phoneticPr fontId="2" type="noConversion"/>
  </si>
  <si>
    <t>Amount I need to finance</t>
    <phoneticPr fontId="2" type="noConversion"/>
  </si>
  <si>
    <t>Date needed</t>
    <phoneticPr fontId="2" type="noConversion"/>
  </si>
  <si>
    <t>years</t>
    <phoneticPr fontId="2" type="noConversion"/>
  </si>
  <si>
    <t>Last</t>
  </si>
  <si>
    <t>First</t>
  </si>
  <si>
    <t>Address</t>
  </si>
  <si>
    <t>City</t>
  </si>
  <si>
    <t>State</t>
  </si>
  <si>
    <t>ZIP</t>
  </si>
  <si>
    <t>Buffet</t>
  </si>
  <si>
    <t>Jimmy</t>
  </si>
  <si>
    <t>Somewhere on the Beach</t>
  </si>
  <si>
    <t>Key West</t>
  </si>
  <si>
    <t>FL</t>
  </si>
  <si>
    <t>Bush</t>
  </si>
  <si>
    <t>George</t>
  </si>
  <si>
    <t>1600 Pennsylvania Ave</t>
  </si>
  <si>
    <t>Washington</t>
  </si>
  <si>
    <t>DC</t>
  </si>
  <si>
    <t>Cartman</t>
  </si>
  <si>
    <t>Eric</t>
  </si>
  <si>
    <t>84 Bigboned Way</t>
  </si>
  <si>
    <t>South Park</t>
  </si>
  <si>
    <t>CO</t>
  </si>
  <si>
    <t>Crockett</t>
  </si>
  <si>
    <t>Davey</t>
  </si>
  <si>
    <t>The Alamo</t>
  </si>
  <si>
    <t>San Antonio</t>
  </si>
  <si>
    <t>TX</t>
  </si>
  <si>
    <t>Doe</t>
  </si>
  <si>
    <t>Jane</t>
  </si>
  <si>
    <t>821 Zimbabwe Ave</t>
  </si>
  <si>
    <t>Gates</t>
  </si>
  <si>
    <t>Bill</t>
  </si>
  <si>
    <t>1 Microsoft Way</t>
  </si>
  <si>
    <t>Redmond</t>
  </si>
  <si>
    <t>WA</t>
  </si>
  <si>
    <t>Jefferson</t>
  </si>
  <si>
    <t>194 Deelux Apartments</t>
  </si>
  <si>
    <t>In the Sky</t>
  </si>
  <si>
    <t>NY</t>
  </si>
  <si>
    <t>Kong</t>
  </si>
  <si>
    <t>King</t>
  </si>
  <si>
    <t>Empire State Building</t>
  </si>
  <si>
    <t>New York</t>
  </si>
  <si>
    <t>Munster</t>
  </si>
  <si>
    <t>Herman</t>
  </si>
  <si>
    <t>1313 Mockingbird Lane</t>
  </si>
  <si>
    <t>Fargo</t>
  </si>
  <si>
    <t>ND</t>
  </si>
  <si>
    <t>Rockne</t>
  </si>
  <si>
    <t>Knute</t>
  </si>
  <si>
    <t>146 Keenan Hall</t>
  </si>
  <si>
    <t>Notre Dame</t>
  </si>
  <si>
    <t>IN</t>
  </si>
  <si>
    <t>Simpson</t>
  </si>
  <si>
    <t>Homer</t>
  </si>
  <si>
    <t>742 Evergreen Terrace</t>
  </si>
  <si>
    <t>Springfield</t>
  </si>
  <si>
    <t>US</t>
  </si>
  <si>
    <t>Smith</t>
  </si>
  <si>
    <t>Bob</t>
  </si>
  <si>
    <t>12 Main Street</t>
  </si>
  <si>
    <t>Anytown</t>
  </si>
</sst>
</file>

<file path=xl/styles.xml><?xml version="1.0" encoding="utf-8"?>
<styleSheet xmlns="http://schemas.openxmlformats.org/spreadsheetml/2006/main">
  <numFmts count="6">
    <numFmt numFmtId="42" formatCode="_-&quot;₩&quot;* #,##0_-;\-&quot;₩&quot;* #,##0_-;_-&quot;₩&quot;* &quot;-&quot;_-;_-@_-"/>
    <numFmt numFmtId="25" formatCode="\$#,##0.00_);\(\$#,##0.00\)"/>
    <numFmt numFmtId="26" formatCode="\$#,##0.00_);[Red]\(\$#,##0.00\)"/>
    <numFmt numFmtId="176" formatCode="_-[$$-409]* #,##0.00_ ;_-[$$-409]* \-#,##0.00\ ;_-[$$-409]* &quot;-&quot;??_ ;_-@_ "/>
    <numFmt numFmtId="177" formatCode="[$-409]mmm&quot;-&quot;yy;@"/>
    <numFmt numFmtId="178" formatCode="\$#,##0.00;[Red]\$#,##0.00"/>
  </numFmts>
  <fonts count="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i/>
      <sz val="11"/>
      <color theme="1"/>
      <name val="Times New Roman"/>
      <family val="1"/>
    </font>
    <font>
      <b/>
      <sz val="11"/>
      <color theme="1"/>
      <name val="맑은 고딕"/>
      <family val="3"/>
      <charset val="129"/>
      <scheme val="minor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5" tint="0.39994506668294322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26" fontId="0" fillId="0" borderId="0" xfId="0" applyNumberFormat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176" fontId="3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9" fontId="0" fillId="0" borderId="0" xfId="0" applyNumberFormat="1" applyAlignment="1">
      <alignment horizontal="center" vertical="center" wrapText="1"/>
    </xf>
    <xf numFmtId="26" fontId="0" fillId="0" borderId="2" xfId="0" applyNumberFormat="1" applyBorder="1" applyAlignment="1">
      <alignment vertical="center" wrapText="1"/>
    </xf>
    <xf numFmtId="176" fontId="0" fillId="0" borderId="0" xfId="1" applyNumberFormat="1" applyFont="1" applyAlignment="1">
      <alignment vertical="center" wrapText="1"/>
    </xf>
    <xf numFmtId="9" fontId="0" fillId="0" borderId="0" xfId="2" applyFont="1" applyAlignment="1">
      <alignment vertical="center" wrapText="1"/>
    </xf>
    <xf numFmtId="9" fontId="0" fillId="0" borderId="0" xfId="0" applyNumberFormat="1" applyAlignment="1">
      <alignment horizontal="left" vertical="top" wrapText="1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3" xfId="0" applyFont="1" applyBorder="1">
      <alignment vertical="center"/>
    </xf>
    <xf numFmtId="25" fontId="0" fillId="0" borderId="3" xfId="0" applyNumberFormat="1" applyBorder="1">
      <alignment vertical="center"/>
    </xf>
    <xf numFmtId="25" fontId="0" fillId="0" borderId="5" xfId="0" applyNumberFormat="1" applyBorder="1">
      <alignment vertical="center"/>
    </xf>
    <xf numFmtId="9" fontId="4" fillId="0" borderId="4" xfId="0" applyNumberFormat="1" applyFont="1" applyBorder="1">
      <alignment vertical="center"/>
    </xf>
    <xf numFmtId="25" fontId="0" fillId="0" borderId="7" xfId="0" applyNumberFormat="1" applyBorder="1">
      <alignment vertical="center"/>
    </xf>
    <xf numFmtId="25" fontId="0" fillId="0" borderId="8" xfId="0" applyNumberForma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textRotation="255"/>
    </xf>
  </cellXfs>
  <cellStyles count="3">
    <cellStyle name="Currency [0]" xfId="1" builtinId="7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plotArea>
      <c:layout/>
      <c:barChart>
        <c:barDir val="col"/>
        <c:grouping val="clustered"/>
        <c:ser>
          <c:idx val="0"/>
          <c:order val="0"/>
          <c:tx>
            <c:strRef>
              <c:f>'Finance plan'!$A$5:$B$5</c:f>
              <c:strCache>
                <c:ptCount val="1"/>
                <c:pt idx="0">
                  <c:v>years 1</c:v>
                </c:pt>
              </c:strCache>
            </c:strRef>
          </c:tx>
          <c:cat>
            <c:numRef>
              <c:f>'Finance plan'!$C$4:$F$4</c:f>
              <c:numCache>
                <c:formatCode>0%</c:formatCode>
                <c:ptCount val="4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cat>
          <c:val>
            <c:numRef>
              <c:f>'Finance plan'!$C$5:$F$5</c:f>
              <c:numCache>
                <c:formatCode>\$#,##0.00_);\(\$#,##0.00\)</c:formatCode>
                <c:ptCount val="4"/>
                <c:pt idx="0">
                  <c:v>757.49999999999932</c:v>
                </c:pt>
                <c:pt idx="1">
                  <c:v>787.49999999999932</c:v>
                </c:pt>
                <c:pt idx="2">
                  <c:v>824.99999999999943</c:v>
                </c:pt>
                <c:pt idx="3">
                  <c:v>862.50000000000034</c:v>
                </c:pt>
              </c:numCache>
            </c:numRef>
          </c:val>
        </c:ser>
        <c:ser>
          <c:idx val="1"/>
          <c:order val="1"/>
          <c:tx>
            <c:strRef>
              <c:f>'Finance plan'!$A$6:$B$6</c:f>
              <c:strCache>
                <c:ptCount val="1"/>
                <c:pt idx="0">
                  <c:v>years 3</c:v>
                </c:pt>
              </c:strCache>
            </c:strRef>
          </c:tx>
          <c:cat>
            <c:numRef>
              <c:f>'Finance plan'!$C$4:$F$4</c:f>
              <c:numCache>
                <c:formatCode>0%</c:formatCode>
                <c:ptCount val="4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cat>
          <c:val>
            <c:numRef>
              <c:f>'Finance plan'!$C$6:$F$6</c:f>
              <c:numCache>
                <c:formatCode>\$#,##0.00_);\(\$#,##0.00\)</c:formatCode>
                <c:ptCount val="4"/>
                <c:pt idx="0">
                  <c:v>255.01658361110267</c:v>
                </c:pt>
                <c:pt idx="1">
                  <c:v>275.40642347343362</c:v>
                </c:pt>
                <c:pt idx="2">
                  <c:v>301.58610271903297</c:v>
                </c:pt>
                <c:pt idx="3">
                  <c:v>328.48272138228958</c:v>
                </c:pt>
              </c:numCache>
            </c:numRef>
          </c:val>
        </c:ser>
        <c:ser>
          <c:idx val="2"/>
          <c:order val="2"/>
          <c:tx>
            <c:strRef>
              <c:f>'Finance plan'!$A$7:$B$7</c:f>
              <c:strCache>
                <c:ptCount val="1"/>
                <c:pt idx="0">
                  <c:v>years 4</c:v>
                </c:pt>
              </c:strCache>
            </c:strRef>
          </c:tx>
          <c:cat>
            <c:numRef>
              <c:f>'Finance plan'!$C$4:$F$4</c:f>
              <c:numCache>
                <c:formatCode>0%</c:formatCode>
                <c:ptCount val="4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cat>
          <c:val>
            <c:numRef>
              <c:f>'Finance plan'!$C$7:$F$7</c:f>
              <c:numCache>
                <c:formatCode>\$#,##0.00_);\(\$#,##0.00\)</c:formatCode>
                <c:ptCount val="4"/>
                <c:pt idx="0">
                  <c:v>192.21082043374523</c:v>
                </c:pt>
                <c:pt idx="1">
                  <c:v>211.50887445259707</c:v>
                </c:pt>
                <c:pt idx="2">
                  <c:v>236.60310277957325</c:v>
                </c:pt>
                <c:pt idx="3">
                  <c:v>262.69901369314351</c:v>
                </c:pt>
              </c:numCache>
            </c:numRef>
          </c:val>
        </c:ser>
        <c:ser>
          <c:idx val="3"/>
          <c:order val="3"/>
          <c:tx>
            <c:strRef>
              <c:f>'Finance plan'!$A$8:$B$8</c:f>
              <c:strCache>
                <c:ptCount val="1"/>
                <c:pt idx="0">
                  <c:v>years 5</c:v>
                </c:pt>
              </c:strCache>
            </c:strRef>
          </c:tx>
          <c:cat>
            <c:numRef>
              <c:f>'Finance plan'!$C$4:$F$4</c:f>
              <c:numCache>
                <c:formatCode>0%</c:formatCode>
                <c:ptCount val="4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</c:numCache>
            </c:numRef>
          </c:cat>
          <c:val>
            <c:numRef>
              <c:f>'Finance plan'!$C$8:$F$8</c:f>
              <c:numCache>
                <c:formatCode>\$#,##0.00_);\(\$#,##0.00\)</c:formatCode>
                <c:ptCount val="4"/>
                <c:pt idx="0">
                  <c:v>154.5298497119102</c:v>
                </c:pt>
                <c:pt idx="1">
                  <c:v>173.23109859620104</c:v>
                </c:pt>
                <c:pt idx="2">
                  <c:v>197.84811059605892</c:v>
                </c:pt>
                <c:pt idx="3">
                  <c:v>223.73666434614634</c:v>
                </c:pt>
              </c:numCache>
            </c:numRef>
          </c:val>
        </c:ser>
        <c:axId val="47611904"/>
        <c:axId val="47613440"/>
      </c:barChart>
      <c:catAx>
        <c:axId val="47611904"/>
        <c:scaling>
          <c:orientation val="minMax"/>
        </c:scaling>
        <c:axPos val="b"/>
        <c:numFmt formatCode="0%" sourceLinked="1"/>
        <c:tickLblPos val="nextTo"/>
        <c:crossAx val="47613440"/>
        <c:crosses val="autoZero"/>
        <c:auto val="1"/>
        <c:lblAlgn val="ctr"/>
        <c:lblOffset val="100"/>
      </c:catAx>
      <c:valAx>
        <c:axId val="47613440"/>
        <c:scaling>
          <c:orientation val="minMax"/>
        </c:scaling>
        <c:axPos val="l"/>
        <c:majorGridlines/>
        <c:numFmt formatCode="\$#,##0.00_);\(\$#,##0.00\)" sourceLinked="1"/>
        <c:tickLblPos val="nextTo"/>
        <c:crossAx val="4761190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/>
            </a:pPr>
            <a:r>
              <a:rPr lang="en-US" altLang="en-US"/>
              <a:t>Comparison</a:t>
            </a:r>
            <a:r>
              <a:rPr lang="en-US" altLang="en-US" baseline="0"/>
              <a:t> of Total Units and values</a:t>
            </a:r>
            <a:endParaRPr lang="en-US" altLang="en-US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'simple list'!$E$1</c:f>
              <c:strCache>
                <c:ptCount val="1"/>
                <c:pt idx="0">
                  <c:v>unit value</c:v>
                </c:pt>
              </c:strCache>
            </c:strRef>
          </c:tx>
          <c:cat>
            <c:numRef>
              <c:f>'simple list'!$A$2:$A$21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'simple list'!$E$2:$E$21</c:f>
              <c:numCache>
                <c:formatCode>_-[$$-409]* #,##0.00_ ;_-[$$-409]* \-#,##0.00\ ;_-[$$-409]* "-"??_ ;_-@_ </c:formatCode>
                <c:ptCount val="20"/>
                <c:pt idx="0">
                  <c:v>2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1</c:v>
                </c:pt>
                <c:pt idx="5">
                  <c:v>5</c:v>
                </c:pt>
                <c:pt idx="6">
                  <c:v>30</c:v>
                </c:pt>
                <c:pt idx="7">
                  <c:v>50</c:v>
                </c:pt>
                <c:pt idx="8">
                  <c:v>30</c:v>
                </c:pt>
                <c:pt idx="9">
                  <c:v>40</c:v>
                </c:pt>
                <c:pt idx="10">
                  <c:v>100</c:v>
                </c:pt>
                <c:pt idx="11">
                  <c:v>150</c:v>
                </c:pt>
                <c:pt idx="12">
                  <c:v>70</c:v>
                </c:pt>
                <c:pt idx="13">
                  <c:v>0.5</c:v>
                </c:pt>
                <c:pt idx="14">
                  <c:v>50</c:v>
                </c:pt>
                <c:pt idx="15">
                  <c:v>0.5</c:v>
                </c:pt>
                <c:pt idx="16">
                  <c:v>3</c:v>
                </c:pt>
                <c:pt idx="17">
                  <c:v>5</c:v>
                </c:pt>
                <c:pt idx="18">
                  <c:v>8</c:v>
                </c:pt>
                <c:pt idx="19">
                  <c:v>10</c:v>
                </c:pt>
              </c:numCache>
            </c:numRef>
          </c:val>
        </c:ser>
        <c:ser>
          <c:idx val="1"/>
          <c:order val="1"/>
          <c:tx>
            <c:strRef>
              <c:f>'simple list'!$F$1</c:f>
              <c:strCache>
                <c:ptCount val="1"/>
                <c:pt idx="0">
                  <c:v>total value</c:v>
                </c:pt>
              </c:strCache>
            </c:strRef>
          </c:tx>
          <c:cat>
            <c:numRef>
              <c:f>'simple list'!$A$2:$A$21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'simple list'!$F$2:$F$21</c:f>
              <c:numCache>
                <c:formatCode>\$#,##0.00_);[Red]\(\$#,##0.00\)</c:formatCode>
                <c:ptCount val="20"/>
                <c:pt idx="0">
                  <c:v>6</c:v>
                </c:pt>
                <c:pt idx="1">
                  <c:v>60</c:v>
                </c:pt>
                <c:pt idx="2">
                  <c:v>30</c:v>
                </c:pt>
                <c:pt idx="3">
                  <c:v>40</c:v>
                </c:pt>
                <c:pt idx="4">
                  <c:v>1</c:v>
                </c:pt>
                <c:pt idx="5">
                  <c:v>15</c:v>
                </c:pt>
                <c:pt idx="6">
                  <c:v>30</c:v>
                </c:pt>
                <c:pt idx="7">
                  <c:v>50</c:v>
                </c:pt>
                <c:pt idx="8">
                  <c:v>30</c:v>
                </c:pt>
                <c:pt idx="9">
                  <c:v>80</c:v>
                </c:pt>
                <c:pt idx="10">
                  <c:v>100</c:v>
                </c:pt>
                <c:pt idx="11">
                  <c:v>150</c:v>
                </c:pt>
                <c:pt idx="12">
                  <c:v>70</c:v>
                </c:pt>
                <c:pt idx="13">
                  <c:v>1</c:v>
                </c:pt>
                <c:pt idx="14">
                  <c:v>50</c:v>
                </c:pt>
                <c:pt idx="15">
                  <c:v>2.5</c:v>
                </c:pt>
                <c:pt idx="16">
                  <c:v>30</c:v>
                </c:pt>
                <c:pt idx="17">
                  <c:v>15</c:v>
                </c:pt>
                <c:pt idx="18">
                  <c:v>24</c:v>
                </c:pt>
                <c:pt idx="19">
                  <c:v>10</c:v>
                </c:pt>
              </c:numCache>
            </c:numRef>
          </c:val>
        </c:ser>
        <c:gapWidth val="0"/>
        <c:axId val="47639168"/>
        <c:axId val="47522560"/>
      </c:barChart>
      <c:catAx>
        <c:axId val="476391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en-US"/>
                  <a:t>item numbers</a:t>
                </a:r>
              </a:p>
            </c:rich>
          </c:tx>
        </c:title>
        <c:numFmt formatCode="General" sourceLinked="1"/>
        <c:majorTickMark val="none"/>
        <c:tickLblPos val="nextTo"/>
        <c:crossAx val="47522560"/>
        <c:crosses val="autoZero"/>
        <c:auto val="1"/>
        <c:lblAlgn val="ctr"/>
        <c:lblOffset val="100"/>
      </c:catAx>
      <c:valAx>
        <c:axId val="4752256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en-US"/>
                  <a:t>VALUES</a:t>
                </a:r>
              </a:p>
            </c:rich>
          </c:tx>
        </c:title>
        <c:numFmt formatCode="_-[$$-409]* #,##0.00_ ;_-[$$-409]* \-#,##0.00\ ;_-[$$-409]* &quot;-&quot;??_ ;_-@_ " sourceLinked="1"/>
        <c:tickLblPos val="nextTo"/>
        <c:crossAx val="47639168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0</xdr:row>
      <xdr:rowOff>66675</xdr:rowOff>
    </xdr:from>
    <xdr:to>
      <xdr:col>11</xdr:col>
      <xdr:colOff>619125</xdr:colOff>
      <xdr:row>13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152400</xdr:colOff>
      <xdr:row>14</xdr:row>
      <xdr:rowOff>19050</xdr:rowOff>
    </xdr:from>
    <xdr:to>
      <xdr:col>11</xdr:col>
      <xdr:colOff>609600</xdr:colOff>
      <xdr:row>27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0"/>
  <sheetViews>
    <sheetView zoomScaleNormal="100" workbookViewId="0">
      <pane ySplit="1" topLeftCell="A16" activePane="bottomLeft" state="frozen"/>
      <selection pane="bottomLeft" activeCell="O16" sqref="O16"/>
    </sheetView>
  </sheetViews>
  <sheetFormatPr defaultColWidth="7.875" defaultRowHeight="36.75" customHeight="1"/>
  <cols>
    <col min="1" max="1" width="7.875" style="1"/>
    <col min="2" max="2" width="9.5" style="1" customWidth="1"/>
    <col min="3" max="3" width="7.875" style="1"/>
    <col min="4" max="4" width="7.875" style="5"/>
    <col min="5" max="5" width="12.125" style="6" customWidth="1"/>
    <col min="6" max="6" width="8.5" style="1" bestFit="1" customWidth="1"/>
    <col min="7" max="7" width="7.875" style="1"/>
    <col min="8" max="8" width="12.375" style="1" customWidth="1"/>
    <col min="9" max="9" width="10.75" style="1" customWidth="1"/>
    <col min="10" max="16384" width="7.875" style="1"/>
  </cols>
  <sheetData>
    <row r="1" spans="1:9" s="5" customFormat="1" ht="52.5" customHeight="1" thickTop="1" thickBot="1">
      <c r="A1" s="3" t="s">
        <v>27</v>
      </c>
      <c r="B1" s="3" t="s">
        <v>28</v>
      </c>
      <c r="C1" s="3" t="s">
        <v>29</v>
      </c>
      <c r="D1" s="3" t="s">
        <v>30</v>
      </c>
      <c r="E1" s="4" t="s">
        <v>31</v>
      </c>
      <c r="F1" s="3" t="s">
        <v>32</v>
      </c>
      <c r="G1" s="3" t="s">
        <v>33</v>
      </c>
      <c r="H1" s="3" t="s">
        <v>34</v>
      </c>
      <c r="I1" s="3" t="s">
        <v>35</v>
      </c>
    </row>
    <row r="2" spans="1:9" ht="44.25" customHeight="1" thickTop="1">
      <c r="A2" s="1">
        <v>1</v>
      </c>
      <c r="B2" s="1" t="s">
        <v>3</v>
      </c>
      <c r="C2" s="1" t="s">
        <v>0</v>
      </c>
      <c r="D2" s="5">
        <v>3</v>
      </c>
      <c r="E2" s="6">
        <v>2</v>
      </c>
      <c r="F2" s="2">
        <f>D2*E2</f>
        <v>6</v>
      </c>
      <c r="G2" s="7">
        <f t="shared" ref="G2:G21" si="0">F2/F$22</f>
        <v>7.551919446192574E-3</v>
      </c>
      <c r="H2" s="1" t="str">
        <f>IF(D2&gt;1,"yes","no")</f>
        <v>yes</v>
      </c>
      <c r="I2" s="1" t="str">
        <f>"I have "           &amp;               D2&amp; "of "&amp;B2</f>
        <v>I have 3of MUSEUM</v>
      </c>
    </row>
    <row r="3" spans="1:9" ht="30.75" customHeight="1">
      <c r="A3" s="1">
        <v>2</v>
      </c>
      <c r="B3" s="1" t="s">
        <v>2</v>
      </c>
      <c r="C3" s="1" t="s">
        <v>1</v>
      </c>
      <c r="D3" s="5">
        <v>3</v>
      </c>
      <c r="E3" s="6">
        <v>20</v>
      </c>
      <c r="F3" s="2">
        <f t="shared" ref="F3:F21" si="1">D3*E3</f>
        <v>60</v>
      </c>
      <c r="G3" s="7">
        <f t="shared" si="0"/>
        <v>7.5519194461925745E-2</v>
      </c>
      <c r="H3" s="1" t="str">
        <f t="shared" ref="H3:H21" si="2">IF(D3&gt;1,"yes","no")</f>
        <v>yes</v>
      </c>
      <c r="I3" s="1" t="str">
        <f t="shared" ref="I3:I21" si="3">"I have "           &amp;               D3&amp; "of "&amp;B3</f>
        <v>I have 3of DUMHTMI</v>
      </c>
    </row>
    <row r="4" spans="1:9" ht="33.75" customHeight="1">
      <c r="A4" s="1">
        <v>3</v>
      </c>
      <c r="B4" s="1" t="s">
        <v>4</v>
      </c>
      <c r="C4" s="1" t="s">
        <v>1</v>
      </c>
      <c r="D4" s="5">
        <v>1</v>
      </c>
      <c r="E4" s="6">
        <v>30</v>
      </c>
      <c r="F4" s="2">
        <f t="shared" si="1"/>
        <v>30</v>
      </c>
      <c r="G4" s="7">
        <f t="shared" si="0"/>
        <v>3.7759597230962873E-2</v>
      </c>
      <c r="H4" s="1" t="str">
        <f t="shared" si="2"/>
        <v>no</v>
      </c>
      <c r="I4" s="1" t="str">
        <f t="shared" si="3"/>
        <v>I have 1of TXTC</v>
      </c>
    </row>
    <row r="5" spans="1:9" ht="36.75" customHeight="1">
      <c r="A5" s="1">
        <v>4</v>
      </c>
      <c r="B5" s="1" t="s">
        <v>5</v>
      </c>
      <c r="C5" s="1" t="s">
        <v>1</v>
      </c>
      <c r="D5" s="5">
        <v>1</v>
      </c>
      <c r="E5" s="6">
        <v>40</v>
      </c>
      <c r="F5" s="2">
        <f t="shared" si="1"/>
        <v>40</v>
      </c>
      <c r="G5" s="7">
        <f t="shared" si="0"/>
        <v>5.0346129641283828E-2</v>
      </c>
      <c r="H5" s="1" t="str">
        <f t="shared" si="2"/>
        <v>no</v>
      </c>
      <c r="I5" s="1" t="str">
        <f t="shared" si="3"/>
        <v>I have 1of WEB1</v>
      </c>
    </row>
    <row r="6" spans="1:9" ht="36.75" customHeight="1">
      <c r="A6" s="1">
        <v>5</v>
      </c>
      <c r="B6" s="1" t="s">
        <v>26</v>
      </c>
      <c r="C6" s="1" t="s">
        <v>25</v>
      </c>
      <c r="D6" s="5">
        <v>1</v>
      </c>
      <c r="E6" s="6">
        <v>1</v>
      </c>
      <c r="F6" s="2">
        <f t="shared" si="1"/>
        <v>1</v>
      </c>
      <c r="G6" s="7">
        <f t="shared" si="0"/>
        <v>1.2586532410320957E-3</v>
      </c>
      <c r="H6" s="1" t="str">
        <f t="shared" si="2"/>
        <v>no</v>
      </c>
      <c r="I6" s="1" t="str">
        <f t="shared" si="3"/>
        <v>I have 1of VOC</v>
      </c>
    </row>
    <row r="7" spans="1:9" ht="36.75" customHeight="1">
      <c r="A7" s="1">
        <v>6</v>
      </c>
      <c r="B7" s="1" t="s">
        <v>6</v>
      </c>
      <c r="C7" s="1" t="s">
        <v>20</v>
      </c>
      <c r="D7" s="5">
        <v>3</v>
      </c>
      <c r="E7" s="6">
        <v>5</v>
      </c>
      <c r="F7" s="2">
        <f t="shared" si="1"/>
        <v>15</v>
      </c>
      <c r="G7" s="7">
        <f t="shared" si="0"/>
        <v>1.8879798615481436E-2</v>
      </c>
      <c r="H7" s="1" t="str">
        <f t="shared" si="2"/>
        <v>yes</v>
      </c>
      <c r="I7" s="1" t="str">
        <f t="shared" si="3"/>
        <v>I have 3of DICT02</v>
      </c>
    </row>
    <row r="8" spans="1:9" ht="36.75" customHeight="1">
      <c r="A8" s="1">
        <v>7</v>
      </c>
      <c r="B8" s="1" t="s">
        <v>36</v>
      </c>
      <c r="C8" s="1" t="s">
        <v>20</v>
      </c>
      <c r="D8" s="5">
        <v>1</v>
      </c>
      <c r="E8" s="6">
        <v>30</v>
      </c>
      <c r="F8" s="2">
        <f t="shared" si="1"/>
        <v>30</v>
      </c>
      <c r="G8" s="7">
        <f t="shared" si="0"/>
        <v>3.7759597230962873E-2</v>
      </c>
      <c r="H8" s="1" t="str">
        <f t="shared" si="2"/>
        <v>no</v>
      </c>
      <c r="I8" s="1" t="str">
        <f t="shared" si="3"/>
        <v>I have 1of DICT01</v>
      </c>
    </row>
    <row r="9" spans="1:9" ht="36.75" customHeight="1">
      <c r="A9" s="1">
        <v>8</v>
      </c>
      <c r="B9" s="1" t="s">
        <v>7</v>
      </c>
      <c r="C9" s="1" t="s">
        <v>20</v>
      </c>
      <c r="D9" s="5">
        <v>1</v>
      </c>
      <c r="E9" s="6">
        <v>50</v>
      </c>
      <c r="F9" s="2">
        <f t="shared" si="1"/>
        <v>50</v>
      </c>
      <c r="G9" s="7">
        <f t="shared" si="0"/>
        <v>6.2932662051604776E-2</v>
      </c>
      <c r="H9" s="1" t="str">
        <f t="shared" si="2"/>
        <v>no</v>
      </c>
      <c r="I9" s="1" t="str">
        <f t="shared" si="3"/>
        <v>I have 1of LIT1</v>
      </c>
    </row>
    <row r="10" spans="1:9" ht="36.75" customHeight="1">
      <c r="A10" s="1">
        <v>9</v>
      </c>
      <c r="B10" s="1" t="s">
        <v>8</v>
      </c>
      <c r="C10" s="1" t="s">
        <v>21</v>
      </c>
      <c r="D10" s="5">
        <v>1</v>
      </c>
      <c r="E10" s="6">
        <v>30</v>
      </c>
      <c r="F10" s="2">
        <f t="shared" si="1"/>
        <v>30</v>
      </c>
      <c r="G10" s="7">
        <f t="shared" si="0"/>
        <v>3.7759597230962873E-2</v>
      </c>
      <c r="H10" s="1" t="str">
        <f t="shared" si="2"/>
        <v>no</v>
      </c>
      <c r="I10" s="1" t="str">
        <f t="shared" si="3"/>
        <v>I have 1of MOUSE1</v>
      </c>
    </row>
    <row r="11" spans="1:9" ht="36.75" customHeight="1">
      <c r="A11" s="1">
        <v>10</v>
      </c>
      <c r="B11" s="1" t="s">
        <v>9</v>
      </c>
      <c r="C11" s="1" t="s">
        <v>21</v>
      </c>
      <c r="D11" s="5">
        <v>2</v>
      </c>
      <c r="E11" s="6">
        <v>40</v>
      </c>
      <c r="F11" s="2">
        <f t="shared" si="1"/>
        <v>80</v>
      </c>
      <c r="G11" s="7">
        <f t="shared" si="0"/>
        <v>0.10069225928256766</v>
      </c>
      <c r="H11" s="1" t="str">
        <f t="shared" si="2"/>
        <v>yes</v>
      </c>
      <c r="I11" s="1" t="str">
        <f t="shared" si="3"/>
        <v>I have 2of MOUSE2</v>
      </c>
    </row>
    <row r="12" spans="1:9" ht="36.75" customHeight="1">
      <c r="A12" s="1">
        <v>11</v>
      </c>
      <c r="B12" s="1" t="s">
        <v>10</v>
      </c>
      <c r="C12" s="1" t="s">
        <v>21</v>
      </c>
      <c r="D12" s="5">
        <v>1</v>
      </c>
      <c r="E12" s="6">
        <v>100</v>
      </c>
      <c r="F12" s="2">
        <f t="shared" si="1"/>
        <v>100</v>
      </c>
      <c r="G12" s="7">
        <f t="shared" si="0"/>
        <v>0.12586532410320955</v>
      </c>
      <c r="H12" s="1" t="str">
        <f t="shared" si="2"/>
        <v>no</v>
      </c>
      <c r="I12" s="1" t="str">
        <f t="shared" si="3"/>
        <v>I have 1of UPS</v>
      </c>
    </row>
    <row r="13" spans="1:9" ht="36.75" customHeight="1">
      <c r="A13" s="1">
        <v>12</v>
      </c>
      <c r="B13" s="1" t="s">
        <v>11</v>
      </c>
      <c r="C13" s="1" t="s">
        <v>21</v>
      </c>
      <c r="D13" s="5">
        <v>1</v>
      </c>
      <c r="E13" s="6">
        <v>150</v>
      </c>
      <c r="F13" s="2">
        <f t="shared" si="1"/>
        <v>150</v>
      </c>
      <c r="G13" s="7">
        <f t="shared" si="0"/>
        <v>0.18879798615481436</v>
      </c>
      <c r="H13" s="1" t="str">
        <f t="shared" si="2"/>
        <v>no</v>
      </c>
      <c r="I13" s="1" t="str">
        <f t="shared" si="3"/>
        <v>I have 1of HD</v>
      </c>
    </row>
    <row r="14" spans="1:9" ht="36.75" customHeight="1">
      <c r="A14" s="1">
        <v>13</v>
      </c>
      <c r="B14" s="1" t="s">
        <v>12</v>
      </c>
      <c r="C14" s="1" t="s">
        <v>22</v>
      </c>
      <c r="D14" s="5">
        <v>1</v>
      </c>
      <c r="E14" s="6">
        <v>70</v>
      </c>
      <c r="F14" s="2">
        <f t="shared" si="1"/>
        <v>70</v>
      </c>
      <c r="G14" s="7">
        <f t="shared" si="0"/>
        <v>8.8105726872246701E-2</v>
      </c>
      <c r="H14" s="1" t="str">
        <f t="shared" si="2"/>
        <v>no</v>
      </c>
      <c r="I14" s="1" t="str">
        <f t="shared" si="3"/>
        <v>I have 1of ENVL</v>
      </c>
    </row>
    <row r="15" spans="1:9" ht="36.75" customHeight="1">
      <c r="A15" s="1">
        <v>14</v>
      </c>
      <c r="B15" s="1" t="s">
        <v>13</v>
      </c>
      <c r="C15" s="1" t="s">
        <v>22</v>
      </c>
      <c r="D15" s="5">
        <v>2</v>
      </c>
      <c r="E15" s="6">
        <v>0.5</v>
      </c>
      <c r="F15" s="2">
        <f t="shared" si="1"/>
        <v>1</v>
      </c>
      <c r="G15" s="7">
        <f t="shared" si="0"/>
        <v>1.2586532410320957E-3</v>
      </c>
      <c r="H15" s="1" t="str">
        <f t="shared" si="2"/>
        <v>yes</v>
      </c>
      <c r="I15" s="1" t="str">
        <f t="shared" si="3"/>
        <v>I have 2of ENVS</v>
      </c>
    </row>
    <row r="16" spans="1:9" ht="36.75" customHeight="1">
      <c r="A16" s="1">
        <v>15</v>
      </c>
      <c r="B16" s="1" t="s">
        <v>14</v>
      </c>
      <c r="C16" s="1" t="s">
        <v>23</v>
      </c>
      <c r="D16" s="5">
        <v>1</v>
      </c>
      <c r="E16" s="6">
        <v>50</v>
      </c>
      <c r="F16" s="2">
        <f t="shared" si="1"/>
        <v>50</v>
      </c>
      <c r="G16" s="7">
        <f t="shared" si="0"/>
        <v>6.2932662051604776E-2</v>
      </c>
      <c r="H16" s="1" t="str">
        <f t="shared" si="2"/>
        <v>no</v>
      </c>
      <c r="I16" s="1" t="str">
        <f t="shared" si="3"/>
        <v>I have 1of WH1</v>
      </c>
    </row>
    <row r="17" spans="1:9" ht="36.75" customHeight="1">
      <c r="A17" s="1">
        <v>16</v>
      </c>
      <c r="B17" s="1" t="s">
        <v>15</v>
      </c>
      <c r="C17" s="1" t="s">
        <v>24</v>
      </c>
      <c r="D17" s="5">
        <v>5</v>
      </c>
      <c r="E17" s="6">
        <v>0.5</v>
      </c>
      <c r="F17" s="2">
        <f t="shared" si="1"/>
        <v>2.5</v>
      </c>
      <c r="G17" s="7">
        <f t="shared" si="0"/>
        <v>3.1466331025802393E-3</v>
      </c>
      <c r="H17" s="1" t="str">
        <f t="shared" si="2"/>
        <v>yes</v>
      </c>
      <c r="I17" s="1" t="str">
        <f t="shared" si="3"/>
        <v>I have 5of NOTEBK</v>
      </c>
    </row>
    <row r="18" spans="1:9" ht="36.75" customHeight="1">
      <c r="A18" s="1">
        <v>17</v>
      </c>
      <c r="B18" s="1" t="s">
        <v>16</v>
      </c>
      <c r="C18" s="1" t="s">
        <v>24</v>
      </c>
      <c r="D18" s="5">
        <v>10</v>
      </c>
      <c r="E18" s="6">
        <v>3</v>
      </c>
      <c r="F18" s="2">
        <f t="shared" si="1"/>
        <v>30</v>
      </c>
      <c r="G18" s="7">
        <f t="shared" si="0"/>
        <v>3.7759597230962873E-2</v>
      </c>
      <c r="H18" s="1" t="str">
        <f t="shared" si="2"/>
        <v>yes</v>
      </c>
      <c r="I18" s="1" t="str">
        <f t="shared" si="3"/>
        <v>I have 10of BINDER</v>
      </c>
    </row>
    <row r="19" spans="1:9" ht="36.75" customHeight="1">
      <c r="A19" s="1">
        <v>18</v>
      </c>
      <c r="B19" s="1" t="s">
        <v>17</v>
      </c>
      <c r="C19" s="1" t="s">
        <v>24</v>
      </c>
      <c r="D19" s="5">
        <v>3</v>
      </c>
      <c r="E19" s="6">
        <v>5</v>
      </c>
      <c r="F19" s="2">
        <f t="shared" si="1"/>
        <v>15</v>
      </c>
      <c r="G19" s="7">
        <f t="shared" si="0"/>
        <v>1.8879798615481436E-2</v>
      </c>
      <c r="H19" s="1" t="str">
        <f t="shared" si="2"/>
        <v>yes</v>
      </c>
      <c r="I19" s="1" t="str">
        <f t="shared" si="3"/>
        <v>I have 3of PAPPRT</v>
      </c>
    </row>
    <row r="20" spans="1:9" ht="36.75" customHeight="1">
      <c r="A20" s="1">
        <v>19</v>
      </c>
      <c r="B20" s="1" t="s">
        <v>18</v>
      </c>
      <c r="C20" s="1" t="s">
        <v>24</v>
      </c>
      <c r="D20" s="5">
        <v>3</v>
      </c>
      <c r="E20" s="6">
        <v>8</v>
      </c>
      <c r="F20" s="2">
        <f t="shared" si="1"/>
        <v>24</v>
      </c>
      <c r="G20" s="7">
        <f t="shared" si="0"/>
        <v>3.0207677784770296E-2</v>
      </c>
      <c r="H20" s="1" t="str">
        <f t="shared" si="2"/>
        <v>yes</v>
      </c>
      <c r="I20" s="1" t="str">
        <f t="shared" si="3"/>
        <v>I have 3of PAPCOL</v>
      </c>
    </row>
    <row r="21" spans="1:9" ht="30" customHeight="1" thickBot="1">
      <c r="A21" s="1">
        <v>20</v>
      </c>
      <c r="B21" s="1" t="s">
        <v>19</v>
      </c>
      <c r="C21" s="1" t="s">
        <v>24</v>
      </c>
      <c r="D21" s="5">
        <v>1</v>
      </c>
      <c r="E21" s="6">
        <v>10</v>
      </c>
      <c r="F21" s="2">
        <f t="shared" si="1"/>
        <v>10</v>
      </c>
      <c r="G21" s="7">
        <f t="shared" si="0"/>
        <v>1.2586532410320957E-2</v>
      </c>
      <c r="H21" s="1" t="str">
        <f t="shared" si="2"/>
        <v>no</v>
      </c>
      <c r="I21" s="1" t="str">
        <f t="shared" si="3"/>
        <v>I have 1of SBOARD</v>
      </c>
    </row>
    <row r="22" spans="1:9" ht="27" customHeight="1" thickTop="1">
      <c r="D22" s="8">
        <f t="shared" ref="D22" si="4">SUM(D2:D21)</f>
        <v>45</v>
      </c>
      <c r="E22" s="8">
        <f>SUM(E2:E21)</f>
        <v>645</v>
      </c>
      <c r="F22" s="8">
        <f t="shared" ref="F22" si="5">SUM(F2:F21)</f>
        <v>794.5</v>
      </c>
    </row>
    <row r="23" spans="1:9" ht="29.25" customHeight="1">
      <c r="A23" s="1" t="s">
        <v>37</v>
      </c>
      <c r="D23" s="9">
        <f t="shared" ref="D23" si="6">AVERAGE(D2:D21)</f>
        <v>2.25</v>
      </c>
      <c r="E23" s="9">
        <f>AVERAGE(E2:E21)</f>
        <v>32.25</v>
      </c>
      <c r="F23" s="9">
        <f t="shared" ref="F23" si="7">AVERAGE(F2:F21)</f>
        <v>39.725000000000001</v>
      </c>
      <c r="I23" s="2"/>
    </row>
    <row r="24" spans="1:9" ht="36.75" customHeight="1">
      <c r="A24" s="1" t="s">
        <v>38</v>
      </c>
      <c r="D24" s="6">
        <f t="shared" ref="D24" si="8">MIN(D2:D21)</f>
        <v>1</v>
      </c>
      <c r="E24" s="6">
        <f>MIN(E2:E21)</f>
        <v>0.5</v>
      </c>
      <c r="F24" s="6">
        <f t="shared" ref="F24" si="9">MIN(F2:F21)</f>
        <v>1</v>
      </c>
    </row>
    <row r="34" spans="6:6" ht="36.75" customHeight="1">
      <c r="F34" s="10"/>
    </row>
    <row r="152" spans="7:7" ht="36.75" customHeight="1">
      <c r="G152" s="11"/>
    </row>
    <row r="153" spans="7:7" ht="36.75" customHeight="1">
      <c r="G153" s="11"/>
    </row>
    <row r="154" spans="7:7" ht="36.75" customHeight="1">
      <c r="G154" s="11"/>
    </row>
    <row r="155" spans="7:7" ht="36.75" customHeight="1">
      <c r="G155" s="11"/>
    </row>
    <row r="156" spans="7:7" ht="36.75" customHeight="1">
      <c r="G156" s="11"/>
    </row>
    <row r="157" spans="7:7" ht="36.75" customHeight="1">
      <c r="G157" s="11"/>
    </row>
    <row r="158" spans="7:7" ht="36.75" customHeight="1">
      <c r="G158" s="11"/>
    </row>
    <row r="159" spans="7:7" ht="36.75" customHeight="1">
      <c r="G159" s="11"/>
    </row>
    <row r="160" spans="7:7" ht="36.75" customHeight="1">
      <c r="G160" s="11"/>
    </row>
    <row r="161" spans="7:7" ht="36.75" customHeight="1">
      <c r="G161" s="11"/>
    </row>
    <row r="162" spans="7:7" ht="36.75" customHeight="1">
      <c r="G162" s="11"/>
    </row>
    <row r="163" spans="7:7" ht="36.75" customHeight="1">
      <c r="G163" s="11"/>
    </row>
    <row r="164" spans="7:7" ht="36.75" customHeight="1">
      <c r="G164" s="11"/>
    </row>
    <row r="165" spans="7:7" ht="36.75" customHeight="1">
      <c r="G165" s="11"/>
    </row>
    <row r="166" spans="7:7" ht="36.75" customHeight="1">
      <c r="G166" s="11"/>
    </row>
    <row r="167" spans="7:7" ht="36.75" customHeight="1">
      <c r="G167" s="11"/>
    </row>
    <row r="168" spans="7:7" ht="36.75" customHeight="1">
      <c r="G168" s="11"/>
    </row>
    <row r="169" spans="7:7" ht="36.75" customHeight="1">
      <c r="G169" s="11"/>
    </row>
    <row r="170" spans="7:7" ht="36.75" customHeight="1">
      <c r="G170" s="11"/>
    </row>
  </sheetData>
  <sortState ref="A2:I21">
    <sortCondition ref="C2:C21"/>
    <sortCondition ref="A2:A21"/>
  </sortState>
  <phoneticPr fontId="2" type="noConversion"/>
  <pageMargins left="0.70866141732283472" right="0.70866141732283472" top="0.74803149606299213" bottom="2.7559055118110236" header="0.31496062992125984" footer="0.31496062992125984"/>
  <pageSetup scale="98" fitToHeight="99" orientation="portrait" r:id="rId1"/>
  <headerFooter>
    <oddHeader>&amp;Cinventory for seungkyung&amp;R&amp;D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G1" sqref="G1"/>
    </sheetView>
  </sheetViews>
  <sheetFormatPr defaultRowHeight="16.5"/>
  <cols>
    <col min="1" max="1" width="9" style="14"/>
    <col min="2" max="2" width="10.25" bestFit="1" customWidth="1"/>
    <col min="3" max="3" width="10" customWidth="1"/>
    <col min="4" max="6" width="9.125" bestFit="1" customWidth="1"/>
  </cols>
  <sheetData>
    <row r="1" spans="1:6" ht="49.5">
      <c r="A1" s="15" t="s">
        <v>40</v>
      </c>
      <c r="B1" s="13">
        <v>750</v>
      </c>
    </row>
    <row r="2" spans="1:6">
      <c r="A2" s="14" t="s">
        <v>41</v>
      </c>
      <c r="B2" s="12">
        <v>39821</v>
      </c>
    </row>
    <row r="3" spans="1:6">
      <c r="C3" s="24" t="s">
        <v>39</v>
      </c>
      <c r="D3" s="24"/>
      <c r="E3" s="24"/>
      <c r="F3" s="24"/>
    </row>
    <row r="4" spans="1:6" s="14" customFormat="1" ht="17.25" thickBot="1">
      <c r="B4" s="16"/>
      <c r="C4" s="19">
        <v>0.01</v>
      </c>
      <c r="D4" s="19">
        <v>0.05</v>
      </c>
      <c r="E4" s="19">
        <v>0.1</v>
      </c>
      <c r="F4" s="19">
        <v>0.15</v>
      </c>
    </row>
    <row r="5" spans="1:6" ht="28.5" customHeight="1" thickTop="1">
      <c r="A5" s="25" t="s">
        <v>42</v>
      </c>
      <c r="B5" s="22">
        <v>1</v>
      </c>
      <c r="C5" s="20">
        <f>PMT(C$4,$B5,$B$1)*-1</f>
        <v>757.49999999999932</v>
      </c>
      <c r="D5" s="18">
        <f t="shared" ref="D5:F8" si="0">PMT(D$4,$B5,$B$1)*-1</f>
        <v>787.49999999999932</v>
      </c>
      <c r="E5" s="18">
        <f t="shared" si="0"/>
        <v>824.99999999999943</v>
      </c>
      <c r="F5" s="18">
        <f t="shared" si="0"/>
        <v>862.50000000000034</v>
      </c>
    </row>
    <row r="6" spans="1:6">
      <c r="A6" s="25"/>
      <c r="B6" s="22">
        <v>3</v>
      </c>
      <c r="C6" s="21">
        <f t="shared" ref="C6:C8" si="1">PMT(C$4,$B6,$B$1)*-1</f>
        <v>255.01658361110267</v>
      </c>
      <c r="D6" s="17">
        <f t="shared" si="0"/>
        <v>275.40642347343362</v>
      </c>
      <c r="E6" s="17">
        <f t="shared" si="0"/>
        <v>301.58610271903297</v>
      </c>
      <c r="F6" s="17">
        <f t="shared" si="0"/>
        <v>328.48272138228958</v>
      </c>
    </row>
    <row r="7" spans="1:6">
      <c r="A7" s="25"/>
      <c r="B7" s="22">
        <v>4</v>
      </c>
      <c r="C7" s="21">
        <f t="shared" si="1"/>
        <v>192.21082043374523</v>
      </c>
      <c r="D7" s="17">
        <f t="shared" si="0"/>
        <v>211.50887445259707</v>
      </c>
      <c r="E7" s="17">
        <f t="shared" si="0"/>
        <v>236.60310277957325</v>
      </c>
      <c r="F7" s="17">
        <f t="shared" si="0"/>
        <v>262.69901369314351</v>
      </c>
    </row>
    <row r="8" spans="1:6" ht="20.25" customHeight="1">
      <c r="A8" s="25"/>
      <c r="B8" s="22">
        <v>5</v>
      </c>
      <c r="C8" s="21">
        <f t="shared" si="1"/>
        <v>154.5298497119102</v>
      </c>
      <c r="D8" s="17">
        <f t="shared" si="0"/>
        <v>173.23109859620104</v>
      </c>
      <c r="E8" s="17">
        <f t="shared" si="0"/>
        <v>197.84811059605892</v>
      </c>
      <c r="F8" s="17">
        <f t="shared" si="0"/>
        <v>223.73666434614634</v>
      </c>
    </row>
  </sheetData>
  <mergeCells count="2">
    <mergeCell ref="C3:F3"/>
    <mergeCell ref="A5:A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&amp;Cpurchase plan for seungkyung</oddHeader>
    <oddFooter>&amp;L&amp;D&amp;C&amp;F&amp;R&amp;N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5" workbookViewId="0">
      <selection activeCell="E12" sqref="E12"/>
    </sheetView>
  </sheetViews>
  <sheetFormatPr defaultRowHeight="16.5"/>
  <cols>
    <col min="12" max="12" width="9" customWidth="1"/>
    <col min="13" max="13" width="9.375" customWidth="1"/>
  </cols>
  <sheetData/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&amp;Cvalue chart for seungkyung</oddHeader>
    <oddFooter>&amp;L&amp;D&amp;C&amp;F&amp;R&amp;P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C14" sqref="C14"/>
    </sheetView>
  </sheetViews>
  <sheetFormatPr defaultRowHeight="16.5"/>
  <cols>
    <col min="3" max="3" width="31.75" customWidth="1"/>
    <col min="4" max="4" width="12.75" customWidth="1"/>
  </cols>
  <sheetData>
    <row r="1" spans="1:6" ht="18" thickTop="1" thickBot="1">
      <c r="A1" s="23" t="s">
        <v>43</v>
      </c>
      <c r="B1" s="23" t="s">
        <v>44</v>
      </c>
      <c r="C1" s="23" t="s">
        <v>45</v>
      </c>
      <c r="D1" s="23" t="s">
        <v>46</v>
      </c>
      <c r="E1" s="23" t="s">
        <v>47</v>
      </c>
      <c r="F1" s="23" t="s">
        <v>48</v>
      </c>
    </row>
    <row r="2" spans="1:6" ht="17.25" thickTop="1">
      <c r="A2" s="5" t="s">
        <v>49</v>
      </c>
      <c r="B2" s="5" t="s">
        <v>50</v>
      </c>
      <c r="C2" s="5" t="s">
        <v>92</v>
      </c>
      <c r="D2" s="5" t="s">
        <v>93</v>
      </c>
      <c r="E2" s="5" t="s">
        <v>94</v>
      </c>
      <c r="F2" s="5">
        <v>46556</v>
      </c>
    </row>
    <row r="3" spans="1:6">
      <c r="A3" s="5" t="s">
        <v>54</v>
      </c>
      <c r="B3" s="5" t="s">
        <v>55</v>
      </c>
      <c r="C3" s="5" t="s">
        <v>83</v>
      </c>
      <c r="D3" s="5" t="s">
        <v>84</v>
      </c>
      <c r="E3" s="5" t="s">
        <v>80</v>
      </c>
      <c r="F3" s="5">
        <v>10118</v>
      </c>
    </row>
    <row r="4" spans="1:6">
      <c r="A4" s="5" t="s">
        <v>59</v>
      </c>
      <c r="B4" s="5" t="s">
        <v>60</v>
      </c>
      <c r="C4" s="5" t="s">
        <v>51</v>
      </c>
      <c r="D4" s="5" t="s">
        <v>52</v>
      </c>
      <c r="E4" s="5" t="s">
        <v>53</v>
      </c>
      <c r="F4" s="5">
        <v>33040</v>
      </c>
    </row>
    <row r="5" spans="1:6">
      <c r="A5" s="5" t="s">
        <v>64</v>
      </c>
      <c r="B5" s="5" t="s">
        <v>65</v>
      </c>
      <c r="C5" s="5" t="s">
        <v>71</v>
      </c>
      <c r="D5" s="5" t="s">
        <v>57</v>
      </c>
      <c r="E5" s="5" t="s">
        <v>58</v>
      </c>
      <c r="F5" s="5">
        <v>20021</v>
      </c>
    </row>
    <row r="6" spans="1:6">
      <c r="A6" s="5" t="s">
        <v>69</v>
      </c>
      <c r="B6" s="5" t="s">
        <v>70</v>
      </c>
      <c r="C6" s="5" t="s">
        <v>97</v>
      </c>
      <c r="D6" s="5" t="s">
        <v>98</v>
      </c>
      <c r="E6" s="5" t="s">
        <v>99</v>
      </c>
      <c r="F6" s="5">
        <v>12345</v>
      </c>
    </row>
    <row r="7" spans="1:6">
      <c r="A7" s="5" t="s">
        <v>72</v>
      </c>
      <c r="B7" s="5" t="s">
        <v>73</v>
      </c>
      <c r="C7" s="5" t="s">
        <v>87</v>
      </c>
      <c r="D7" s="5" t="s">
        <v>88</v>
      </c>
      <c r="E7" s="5" t="s">
        <v>89</v>
      </c>
      <c r="F7" s="5">
        <v>58102</v>
      </c>
    </row>
    <row r="8" spans="1:6">
      <c r="A8" s="5" t="s">
        <v>77</v>
      </c>
      <c r="B8" s="5" t="s">
        <v>55</v>
      </c>
      <c r="C8" s="5" t="s">
        <v>56</v>
      </c>
      <c r="D8" s="5" t="s">
        <v>57</v>
      </c>
      <c r="E8" s="5" t="s">
        <v>58</v>
      </c>
      <c r="F8" s="5">
        <v>20500</v>
      </c>
    </row>
    <row r="9" spans="1:6">
      <c r="A9" s="5" t="s">
        <v>81</v>
      </c>
      <c r="B9" s="5" t="s">
        <v>82</v>
      </c>
      <c r="C9" s="5" t="s">
        <v>78</v>
      </c>
      <c r="D9" s="5" t="s">
        <v>79</v>
      </c>
      <c r="E9" s="5" t="s">
        <v>80</v>
      </c>
      <c r="F9" s="5">
        <v>10041</v>
      </c>
    </row>
    <row r="10" spans="1:6">
      <c r="A10" s="5" t="s">
        <v>85</v>
      </c>
      <c r="B10" s="5" t="s">
        <v>86</v>
      </c>
      <c r="C10" s="5" t="s">
        <v>61</v>
      </c>
      <c r="D10" s="5" t="s">
        <v>62</v>
      </c>
      <c r="E10" s="5" t="s">
        <v>63</v>
      </c>
      <c r="F10" s="5">
        <v>84214</v>
      </c>
    </row>
    <row r="11" spans="1:6">
      <c r="A11" s="5" t="s">
        <v>90</v>
      </c>
      <c r="B11" s="5" t="s">
        <v>91</v>
      </c>
      <c r="C11" s="5" t="s">
        <v>66</v>
      </c>
      <c r="D11" s="5" t="s">
        <v>67</v>
      </c>
      <c r="E11" s="5" t="s">
        <v>68</v>
      </c>
      <c r="F11" s="5">
        <v>78210</v>
      </c>
    </row>
    <row r="12" spans="1:6">
      <c r="A12" s="5" t="s">
        <v>95</v>
      </c>
      <c r="B12" s="5" t="s">
        <v>96</v>
      </c>
      <c r="C12" s="5" t="s">
        <v>102</v>
      </c>
      <c r="D12" s="5" t="s">
        <v>103</v>
      </c>
      <c r="E12" s="5" t="s">
        <v>94</v>
      </c>
      <c r="F12" s="5">
        <v>46001</v>
      </c>
    </row>
    <row r="13" spans="1:6">
      <c r="A13" s="5" t="s">
        <v>100</v>
      </c>
      <c r="B13" s="5" t="s">
        <v>101</v>
      </c>
      <c r="C13" s="5" t="s">
        <v>74</v>
      </c>
      <c r="D13" s="5" t="s">
        <v>75</v>
      </c>
      <c r="E13" s="5" t="s">
        <v>76</v>
      </c>
      <c r="F13" s="5">
        <v>98052</v>
      </c>
    </row>
  </sheetData>
  <sortState ref="A2:B13">
    <sortCondition ref="A2"/>
  </sortState>
  <phoneticPr fontId="2" type="noConversion"/>
  <pageMargins left="0.70866141732283472" right="0.70866141732283472" top="0.74803149606299213" bottom="2.7559055118110236" header="0.31496062992125984" footer="0.31496062992125984"/>
  <pageSetup paperSize="9" fitToWidth="0" fitToHeight="0" orientation="landscape" r:id="rId1"/>
  <headerFooter>
    <oddHeader>&amp;CAddress plan for seungkyung</oddHeader>
    <oddFooter>&amp;L&amp;D&amp;C&amp;F&amp;R&amp;P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simple list</vt:lpstr>
      <vt:lpstr>Finance plan</vt:lpstr>
      <vt:lpstr>charts</vt:lpstr>
      <vt:lpstr>address</vt:lpstr>
      <vt:lpstr>'simple list'!Print_Titles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seungkyungchang</dc:creator>
  <cp:lastModifiedBy>seungkyungchang</cp:lastModifiedBy>
  <cp:lastPrinted>2009-10-09T05:50:44Z</cp:lastPrinted>
  <dcterms:created xsi:type="dcterms:W3CDTF">2009-10-02T03:19:01Z</dcterms:created>
  <dcterms:modified xsi:type="dcterms:W3CDTF">2009-12-18T08:13:27Z</dcterms:modified>
</cp:coreProperties>
</file>