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web\adelphi\csc170\excel\socialMediaExcel\"/>
    </mc:Choice>
  </mc:AlternateContent>
  <xr:revisionPtr revIDLastSave="0" documentId="8_{DB6BBAAC-C214-49D0-BC7D-DCE1BFB6721C}" xr6:coauthVersionLast="45" xr6:coauthVersionMax="45" xr10:uidLastSave="{00000000-0000-0000-0000-000000000000}"/>
  <bookViews>
    <workbookView xWindow="25080" yWindow="-630" windowWidth="19440" windowHeight="11160" xr2:uid="{FEC543FC-1B71-4749-BB9F-00224CAC0566}"/>
  </bookViews>
  <sheets>
    <sheet name="Sheet1" sheetId="1" r:id="rId1"/>
    <sheet name="Sheet2" sheetId="2" r:id="rId2"/>
  </sheets>
  <definedNames>
    <definedName name="_xlnm._FilterDatabase" localSheetId="0" hidden="1">Sheet1!$A$1:$M$31</definedName>
    <definedName name="_xlnm.Print_Titles" localSheetId="0">Sheet1!$1:$1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2" i="1"/>
  <c r="L4" i="1"/>
  <c r="L1" i="1"/>
  <c r="K1" i="1"/>
  <c r="J1" i="1"/>
  <c r="I1" i="1"/>
  <c r="H4" i="1"/>
  <c r="H12" i="1"/>
  <c r="H13" i="1"/>
  <c r="H21" i="1"/>
  <c r="H29" i="1"/>
  <c r="G30" i="1"/>
  <c r="H30" i="1" s="1"/>
  <c r="G29" i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G12" i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G3" i="1"/>
  <c r="H3" i="1" s="1"/>
  <c r="F31" i="1"/>
  <c r="L20" i="1" s="1"/>
  <c r="E31" i="1"/>
  <c r="K22" i="1" s="1"/>
  <c r="D31" i="1"/>
  <c r="J18" i="1" s="1"/>
  <c r="C31" i="1"/>
  <c r="I3" i="1" s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L2" i="1" l="1"/>
  <c r="J6" i="1"/>
  <c r="J14" i="1"/>
  <c r="J22" i="1"/>
  <c r="K16" i="1"/>
  <c r="L6" i="1"/>
  <c r="L12" i="1"/>
  <c r="L18" i="1"/>
  <c r="L28" i="1"/>
  <c r="J2" i="1"/>
  <c r="I5" i="1"/>
  <c r="I7" i="1"/>
  <c r="I9" i="1"/>
  <c r="I11" i="1"/>
  <c r="I13" i="1"/>
  <c r="I15" i="1"/>
  <c r="I17" i="1"/>
  <c r="I19" i="1"/>
  <c r="I21" i="1"/>
  <c r="I23" i="1"/>
  <c r="I25" i="1"/>
  <c r="I27" i="1"/>
  <c r="I29" i="1"/>
  <c r="I4" i="1"/>
  <c r="J8" i="1"/>
  <c r="J16" i="1"/>
  <c r="J24" i="1"/>
  <c r="J30" i="1"/>
  <c r="K10" i="1"/>
  <c r="K20" i="1"/>
  <c r="K28" i="1"/>
  <c r="K2" i="1"/>
  <c r="L10" i="1"/>
  <c r="L24" i="1"/>
  <c r="J5" i="1"/>
  <c r="J7" i="1"/>
  <c r="J9" i="1"/>
  <c r="J11" i="1"/>
  <c r="J13" i="1"/>
  <c r="J15" i="1"/>
  <c r="J17" i="1"/>
  <c r="J19" i="1"/>
  <c r="J21" i="1"/>
  <c r="J23" i="1"/>
  <c r="J25" i="1"/>
  <c r="J27" i="1"/>
  <c r="J29" i="1"/>
  <c r="L3" i="1"/>
  <c r="J10" i="1"/>
  <c r="J12" i="1"/>
  <c r="J20" i="1"/>
  <c r="J28" i="1"/>
  <c r="K8" i="1"/>
  <c r="K12" i="1"/>
  <c r="K14" i="1"/>
  <c r="K18" i="1"/>
  <c r="K26" i="1"/>
  <c r="K30" i="1"/>
  <c r="K4" i="1"/>
  <c r="L8" i="1"/>
  <c r="L16" i="1"/>
  <c r="L22" i="1"/>
  <c r="L26" i="1"/>
  <c r="L30" i="1"/>
  <c r="J4" i="1"/>
  <c r="K5" i="1"/>
  <c r="K7" i="1"/>
  <c r="K9" i="1"/>
  <c r="K11" i="1"/>
  <c r="K13" i="1"/>
  <c r="K15" i="1"/>
  <c r="K17" i="1"/>
  <c r="K19" i="1"/>
  <c r="K21" i="1"/>
  <c r="K23" i="1"/>
  <c r="K25" i="1"/>
  <c r="K27" i="1"/>
  <c r="K29" i="1"/>
  <c r="K3" i="1"/>
  <c r="J26" i="1"/>
  <c r="K6" i="1"/>
  <c r="K24" i="1"/>
  <c r="L14" i="1"/>
  <c r="L5" i="1"/>
  <c r="L7" i="1"/>
  <c r="L9" i="1"/>
  <c r="L11" i="1"/>
  <c r="L13" i="1"/>
  <c r="L15" i="1"/>
  <c r="L17" i="1"/>
  <c r="L19" i="1"/>
  <c r="L21" i="1"/>
  <c r="L23" i="1"/>
  <c r="L25" i="1"/>
  <c r="L27" i="1"/>
  <c r="L29" i="1"/>
  <c r="J3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2" i="1"/>
</calcChain>
</file>

<file path=xl/sharedStrings.xml><?xml version="1.0" encoding="utf-8"?>
<sst xmlns="http://schemas.openxmlformats.org/spreadsheetml/2006/main" count="16" uniqueCount="16">
  <si>
    <t>18-29</t>
  </si>
  <si>
    <t>30-49</t>
  </si>
  <si>
    <t>50-64</t>
  </si>
  <si>
    <t>65+</t>
  </si>
  <si>
    <t>Survey Date</t>
  </si>
  <si>
    <t>Year</t>
  </si>
  <si>
    <t>18-29 diff from prior</t>
  </si>
  <si>
    <t>Sentence to explain the diff</t>
  </si>
  <si>
    <t>18-29 more than 50%</t>
  </si>
  <si>
    <t>-</t>
  </si>
  <si>
    <t>Row Labels</t>
  </si>
  <si>
    <t>Grand Total</t>
  </si>
  <si>
    <t>Max of 18-29</t>
  </si>
  <si>
    <t>Max of 30-49</t>
  </si>
  <si>
    <t>Max of 50-64</t>
  </si>
  <si>
    <t>Max of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</si>
</sst>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yyyy\-m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9" fontId="0" fillId="0" borderId="0" xfId="0" applyNumberFormat="1"/>
    <xf numFmtId="168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168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168" fontId="1" fillId="3" borderId="1" xfId="0" applyNumberFormat="1" applyFont="1" applyFill="1" applyBorder="1" applyAlignment="1">
      <alignment vertical="center" wrapText="1"/>
    </xf>
    <xf numFmtId="9" fontId="1" fillId="3" borderId="1" xfId="0" applyNumberFormat="1" applyFont="1" applyFill="1" applyBorder="1" applyAlignment="1">
      <alignment vertical="center" wrapText="1"/>
    </xf>
    <xf numFmtId="168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168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2"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Amercan's use</a:t>
            </a:r>
            <a:r>
              <a:rPr lang="en-US" baseline="0"/>
              <a:t> of Social Media  by Age </a:t>
            </a:r>
            <a:br>
              <a:rPr lang="en-US" baseline="0"/>
            </a:br>
            <a:r>
              <a:rPr lang="en-US" baseline="0"/>
              <a:t>Survey by Pew Research (n = varies) </a:t>
            </a:r>
          </a:p>
        </c:rich>
      </c:tx>
      <c:layout>
        <c:manualLayout>
          <c:xMode val="edge"/>
          <c:yMode val="edge"/>
          <c:x val="0.2674444444444444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18-29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Sheet1!$A$2:$A$30</c:f>
              <c:numCache>
                <c:formatCode>yyyy\-mm</c:formatCode>
                <c:ptCount val="29"/>
                <c:pt idx="0">
                  <c:v>38432</c:v>
                </c:pt>
                <c:pt idx="1">
                  <c:v>38694</c:v>
                </c:pt>
                <c:pt idx="2">
                  <c:v>38960</c:v>
                </c:pt>
                <c:pt idx="3">
                  <c:v>39579</c:v>
                </c:pt>
                <c:pt idx="4">
                  <c:v>39670</c:v>
                </c:pt>
                <c:pt idx="5">
                  <c:v>39691</c:v>
                </c:pt>
                <c:pt idx="6">
                  <c:v>39786</c:v>
                </c:pt>
                <c:pt idx="7">
                  <c:v>39802</c:v>
                </c:pt>
                <c:pt idx="8">
                  <c:v>39922</c:v>
                </c:pt>
                <c:pt idx="9">
                  <c:v>40070</c:v>
                </c:pt>
                <c:pt idx="10">
                  <c:v>40174</c:v>
                </c:pt>
                <c:pt idx="11">
                  <c:v>40197</c:v>
                </c:pt>
                <c:pt idx="12">
                  <c:v>40328</c:v>
                </c:pt>
                <c:pt idx="13">
                  <c:v>40434</c:v>
                </c:pt>
                <c:pt idx="14">
                  <c:v>40506</c:v>
                </c:pt>
                <c:pt idx="15">
                  <c:v>40510</c:v>
                </c:pt>
                <c:pt idx="16">
                  <c:v>40533</c:v>
                </c:pt>
                <c:pt idx="17">
                  <c:v>40685</c:v>
                </c:pt>
                <c:pt idx="18">
                  <c:v>40781</c:v>
                </c:pt>
                <c:pt idx="19">
                  <c:v>40958</c:v>
                </c:pt>
                <c:pt idx="20">
                  <c:v>41128</c:v>
                </c:pt>
                <c:pt idx="21">
                  <c:v>41413</c:v>
                </c:pt>
                <c:pt idx="22">
                  <c:v>41469</c:v>
                </c:pt>
                <c:pt idx="23">
                  <c:v>41547</c:v>
                </c:pt>
                <c:pt idx="24">
                  <c:v>41665</c:v>
                </c:pt>
                <c:pt idx="25">
                  <c:v>42197</c:v>
                </c:pt>
                <c:pt idx="26">
                  <c:v>42680</c:v>
                </c:pt>
                <c:pt idx="27">
                  <c:v>43110</c:v>
                </c:pt>
                <c:pt idx="28">
                  <c:v>43503</c:v>
                </c:pt>
              </c:numCache>
            </c:numRef>
          </c:cat>
          <c:val>
            <c:numRef>
              <c:f>Sheet1!$C$2:$C$30</c:f>
              <c:numCache>
                <c:formatCode>0%</c:formatCode>
                <c:ptCount val="29"/>
                <c:pt idx="0">
                  <c:v>7.0000000000000007E-2</c:v>
                </c:pt>
                <c:pt idx="1">
                  <c:v>0.16</c:v>
                </c:pt>
                <c:pt idx="2">
                  <c:v>0.41</c:v>
                </c:pt>
                <c:pt idx="3">
                  <c:v>0.6</c:v>
                </c:pt>
                <c:pt idx="4">
                  <c:v>0.65</c:v>
                </c:pt>
                <c:pt idx="5">
                  <c:v>0.68</c:v>
                </c:pt>
                <c:pt idx="6">
                  <c:v>0.67</c:v>
                </c:pt>
                <c:pt idx="7">
                  <c:v>0.59</c:v>
                </c:pt>
                <c:pt idx="8">
                  <c:v>0.7</c:v>
                </c:pt>
                <c:pt idx="9">
                  <c:v>0.67</c:v>
                </c:pt>
                <c:pt idx="10">
                  <c:v>0.78</c:v>
                </c:pt>
                <c:pt idx="11">
                  <c:v>0.76</c:v>
                </c:pt>
                <c:pt idx="12">
                  <c:v>0.82</c:v>
                </c:pt>
                <c:pt idx="13">
                  <c:v>0.8</c:v>
                </c:pt>
                <c:pt idx="14">
                  <c:v>0.74</c:v>
                </c:pt>
                <c:pt idx="15">
                  <c:v>0.78</c:v>
                </c:pt>
                <c:pt idx="16">
                  <c:v>0.76</c:v>
                </c:pt>
                <c:pt idx="17">
                  <c:v>0.79</c:v>
                </c:pt>
                <c:pt idx="18">
                  <c:v>0.82</c:v>
                </c:pt>
                <c:pt idx="19">
                  <c:v>0.82</c:v>
                </c:pt>
                <c:pt idx="20">
                  <c:v>0.88</c:v>
                </c:pt>
                <c:pt idx="21">
                  <c:v>0.87</c:v>
                </c:pt>
                <c:pt idx="22">
                  <c:v>0.87</c:v>
                </c:pt>
                <c:pt idx="23">
                  <c:v>0.89</c:v>
                </c:pt>
                <c:pt idx="24">
                  <c:v>0.84</c:v>
                </c:pt>
                <c:pt idx="25">
                  <c:v>0.9</c:v>
                </c:pt>
                <c:pt idx="26">
                  <c:v>0.86</c:v>
                </c:pt>
                <c:pt idx="27">
                  <c:v>0.88</c:v>
                </c:pt>
                <c:pt idx="2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2-4E9B-915C-E39CC14671F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Sheet1!$A$2:$A$30</c:f>
              <c:numCache>
                <c:formatCode>yyyy\-mm</c:formatCode>
                <c:ptCount val="29"/>
                <c:pt idx="0">
                  <c:v>38432</c:v>
                </c:pt>
                <c:pt idx="1">
                  <c:v>38694</c:v>
                </c:pt>
                <c:pt idx="2">
                  <c:v>38960</c:v>
                </c:pt>
                <c:pt idx="3">
                  <c:v>39579</c:v>
                </c:pt>
                <c:pt idx="4">
                  <c:v>39670</c:v>
                </c:pt>
                <c:pt idx="5">
                  <c:v>39691</c:v>
                </c:pt>
                <c:pt idx="6">
                  <c:v>39786</c:v>
                </c:pt>
                <c:pt idx="7">
                  <c:v>39802</c:v>
                </c:pt>
                <c:pt idx="8">
                  <c:v>39922</c:v>
                </c:pt>
                <c:pt idx="9">
                  <c:v>40070</c:v>
                </c:pt>
                <c:pt idx="10">
                  <c:v>40174</c:v>
                </c:pt>
                <c:pt idx="11">
                  <c:v>40197</c:v>
                </c:pt>
                <c:pt idx="12">
                  <c:v>40328</c:v>
                </c:pt>
                <c:pt idx="13">
                  <c:v>40434</c:v>
                </c:pt>
                <c:pt idx="14">
                  <c:v>40506</c:v>
                </c:pt>
                <c:pt idx="15">
                  <c:v>40510</c:v>
                </c:pt>
                <c:pt idx="16">
                  <c:v>40533</c:v>
                </c:pt>
                <c:pt idx="17">
                  <c:v>40685</c:v>
                </c:pt>
                <c:pt idx="18">
                  <c:v>40781</c:v>
                </c:pt>
                <c:pt idx="19">
                  <c:v>40958</c:v>
                </c:pt>
                <c:pt idx="20">
                  <c:v>41128</c:v>
                </c:pt>
                <c:pt idx="21">
                  <c:v>41413</c:v>
                </c:pt>
                <c:pt idx="22">
                  <c:v>41469</c:v>
                </c:pt>
                <c:pt idx="23">
                  <c:v>41547</c:v>
                </c:pt>
                <c:pt idx="24">
                  <c:v>41665</c:v>
                </c:pt>
                <c:pt idx="25">
                  <c:v>42197</c:v>
                </c:pt>
                <c:pt idx="26">
                  <c:v>42680</c:v>
                </c:pt>
                <c:pt idx="27">
                  <c:v>43110</c:v>
                </c:pt>
                <c:pt idx="28">
                  <c:v>43503</c:v>
                </c:pt>
              </c:numCache>
            </c:numRef>
          </c:cat>
          <c:val>
            <c:numRef>
              <c:f>Sheet1!$D$2:$D$30</c:f>
              <c:numCache>
                <c:formatCode>0%</c:formatCode>
                <c:ptCount val="29"/>
                <c:pt idx="0">
                  <c:v>0.06</c:v>
                </c:pt>
                <c:pt idx="1">
                  <c:v>0.09</c:v>
                </c:pt>
                <c:pt idx="2">
                  <c:v>0.06</c:v>
                </c:pt>
                <c:pt idx="3">
                  <c:v>0.21</c:v>
                </c:pt>
                <c:pt idx="4">
                  <c:v>0.27</c:v>
                </c:pt>
                <c:pt idx="5">
                  <c:v>0.27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0.42</c:v>
                </c:pt>
                <c:pt idx="9">
                  <c:v>0.44</c:v>
                </c:pt>
                <c:pt idx="10">
                  <c:v>0.47</c:v>
                </c:pt>
                <c:pt idx="11">
                  <c:v>0.51</c:v>
                </c:pt>
                <c:pt idx="12">
                  <c:v>0.53</c:v>
                </c:pt>
                <c:pt idx="13">
                  <c:v>0.52</c:v>
                </c:pt>
                <c:pt idx="14">
                  <c:v>0.54</c:v>
                </c:pt>
                <c:pt idx="15">
                  <c:v>0.54</c:v>
                </c:pt>
                <c:pt idx="16">
                  <c:v>0.55000000000000004</c:v>
                </c:pt>
                <c:pt idx="17">
                  <c:v>0.61</c:v>
                </c:pt>
                <c:pt idx="18">
                  <c:v>0.59</c:v>
                </c:pt>
                <c:pt idx="19">
                  <c:v>0.64</c:v>
                </c:pt>
                <c:pt idx="20">
                  <c:v>0.68</c:v>
                </c:pt>
                <c:pt idx="21">
                  <c:v>0.72</c:v>
                </c:pt>
                <c:pt idx="22">
                  <c:v>0.72</c:v>
                </c:pt>
                <c:pt idx="23">
                  <c:v>0.74</c:v>
                </c:pt>
                <c:pt idx="24">
                  <c:v>0.77</c:v>
                </c:pt>
                <c:pt idx="25">
                  <c:v>0.77</c:v>
                </c:pt>
                <c:pt idx="26">
                  <c:v>0.8</c:v>
                </c:pt>
                <c:pt idx="27">
                  <c:v>0.78</c:v>
                </c:pt>
                <c:pt idx="28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2-4E9B-915C-E39CC14671F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50-64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Sheet1!$A$2:$A$30</c:f>
              <c:numCache>
                <c:formatCode>yyyy\-mm</c:formatCode>
                <c:ptCount val="29"/>
                <c:pt idx="0">
                  <c:v>38432</c:v>
                </c:pt>
                <c:pt idx="1">
                  <c:v>38694</c:v>
                </c:pt>
                <c:pt idx="2">
                  <c:v>38960</c:v>
                </c:pt>
                <c:pt idx="3">
                  <c:v>39579</c:v>
                </c:pt>
                <c:pt idx="4">
                  <c:v>39670</c:v>
                </c:pt>
                <c:pt idx="5">
                  <c:v>39691</c:v>
                </c:pt>
                <c:pt idx="6">
                  <c:v>39786</c:v>
                </c:pt>
                <c:pt idx="7">
                  <c:v>39802</c:v>
                </c:pt>
                <c:pt idx="8">
                  <c:v>39922</c:v>
                </c:pt>
                <c:pt idx="9">
                  <c:v>40070</c:v>
                </c:pt>
                <c:pt idx="10">
                  <c:v>40174</c:v>
                </c:pt>
                <c:pt idx="11">
                  <c:v>40197</c:v>
                </c:pt>
                <c:pt idx="12">
                  <c:v>40328</c:v>
                </c:pt>
                <c:pt idx="13">
                  <c:v>40434</c:v>
                </c:pt>
                <c:pt idx="14">
                  <c:v>40506</c:v>
                </c:pt>
                <c:pt idx="15">
                  <c:v>40510</c:v>
                </c:pt>
                <c:pt idx="16">
                  <c:v>40533</c:v>
                </c:pt>
                <c:pt idx="17">
                  <c:v>40685</c:v>
                </c:pt>
                <c:pt idx="18">
                  <c:v>40781</c:v>
                </c:pt>
                <c:pt idx="19">
                  <c:v>40958</c:v>
                </c:pt>
                <c:pt idx="20">
                  <c:v>41128</c:v>
                </c:pt>
                <c:pt idx="21">
                  <c:v>41413</c:v>
                </c:pt>
                <c:pt idx="22">
                  <c:v>41469</c:v>
                </c:pt>
                <c:pt idx="23">
                  <c:v>41547</c:v>
                </c:pt>
                <c:pt idx="24">
                  <c:v>41665</c:v>
                </c:pt>
                <c:pt idx="25">
                  <c:v>42197</c:v>
                </c:pt>
                <c:pt idx="26">
                  <c:v>42680</c:v>
                </c:pt>
                <c:pt idx="27">
                  <c:v>43110</c:v>
                </c:pt>
                <c:pt idx="28">
                  <c:v>43503</c:v>
                </c:pt>
              </c:numCache>
            </c:numRef>
          </c:cat>
          <c:val>
            <c:numRef>
              <c:f>Sheet1!$E$2:$E$30</c:f>
              <c:numCache>
                <c:formatCode>0%</c:formatCode>
                <c:ptCount val="29"/>
                <c:pt idx="0">
                  <c:v>0.04</c:v>
                </c:pt>
                <c:pt idx="1">
                  <c:v>0.05</c:v>
                </c:pt>
                <c:pt idx="2">
                  <c:v>0.03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0.09</c:v>
                </c:pt>
                <c:pt idx="6">
                  <c:v>0.12</c:v>
                </c:pt>
                <c:pt idx="7">
                  <c:v>0.08</c:v>
                </c:pt>
                <c:pt idx="8">
                  <c:v>0.2</c:v>
                </c:pt>
                <c:pt idx="9">
                  <c:v>0.21</c:v>
                </c:pt>
                <c:pt idx="10">
                  <c:v>0.25</c:v>
                </c:pt>
                <c:pt idx="11">
                  <c:v>0.26</c:v>
                </c:pt>
                <c:pt idx="12">
                  <c:v>0.37</c:v>
                </c:pt>
                <c:pt idx="13">
                  <c:v>0.31</c:v>
                </c:pt>
                <c:pt idx="14">
                  <c:v>0.33</c:v>
                </c:pt>
                <c:pt idx="15">
                  <c:v>0.33</c:v>
                </c:pt>
                <c:pt idx="16">
                  <c:v>0.36</c:v>
                </c:pt>
                <c:pt idx="17">
                  <c:v>0.38</c:v>
                </c:pt>
                <c:pt idx="18">
                  <c:v>0.36</c:v>
                </c:pt>
                <c:pt idx="19">
                  <c:v>0.39</c:v>
                </c:pt>
                <c:pt idx="20">
                  <c:v>0.48</c:v>
                </c:pt>
                <c:pt idx="21">
                  <c:v>0.5</c:v>
                </c:pt>
                <c:pt idx="22">
                  <c:v>0.49</c:v>
                </c:pt>
                <c:pt idx="23">
                  <c:v>0.54</c:v>
                </c:pt>
                <c:pt idx="24">
                  <c:v>0.52</c:v>
                </c:pt>
                <c:pt idx="25">
                  <c:v>0.51</c:v>
                </c:pt>
                <c:pt idx="26">
                  <c:v>0.64</c:v>
                </c:pt>
                <c:pt idx="27">
                  <c:v>0.64</c:v>
                </c:pt>
                <c:pt idx="28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2-4E9B-915C-E39CC14671F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65+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Sheet1!$A$2:$A$30</c:f>
              <c:numCache>
                <c:formatCode>yyyy\-mm</c:formatCode>
                <c:ptCount val="29"/>
                <c:pt idx="0">
                  <c:v>38432</c:v>
                </c:pt>
                <c:pt idx="1">
                  <c:v>38694</c:v>
                </c:pt>
                <c:pt idx="2">
                  <c:v>38960</c:v>
                </c:pt>
                <c:pt idx="3">
                  <c:v>39579</c:v>
                </c:pt>
                <c:pt idx="4">
                  <c:v>39670</c:v>
                </c:pt>
                <c:pt idx="5">
                  <c:v>39691</c:v>
                </c:pt>
                <c:pt idx="6">
                  <c:v>39786</c:v>
                </c:pt>
                <c:pt idx="7">
                  <c:v>39802</c:v>
                </c:pt>
                <c:pt idx="8">
                  <c:v>39922</c:v>
                </c:pt>
                <c:pt idx="9">
                  <c:v>40070</c:v>
                </c:pt>
                <c:pt idx="10">
                  <c:v>40174</c:v>
                </c:pt>
                <c:pt idx="11">
                  <c:v>40197</c:v>
                </c:pt>
                <c:pt idx="12">
                  <c:v>40328</c:v>
                </c:pt>
                <c:pt idx="13">
                  <c:v>40434</c:v>
                </c:pt>
                <c:pt idx="14">
                  <c:v>40506</c:v>
                </c:pt>
                <c:pt idx="15">
                  <c:v>40510</c:v>
                </c:pt>
                <c:pt idx="16">
                  <c:v>40533</c:v>
                </c:pt>
                <c:pt idx="17">
                  <c:v>40685</c:v>
                </c:pt>
                <c:pt idx="18">
                  <c:v>40781</c:v>
                </c:pt>
                <c:pt idx="19">
                  <c:v>40958</c:v>
                </c:pt>
                <c:pt idx="20">
                  <c:v>41128</c:v>
                </c:pt>
                <c:pt idx="21">
                  <c:v>41413</c:v>
                </c:pt>
                <c:pt idx="22">
                  <c:v>41469</c:v>
                </c:pt>
                <c:pt idx="23">
                  <c:v>41547</c:v>
                </c:pt>
                <c:pt idx="24">
                  <c:v>41665</c:v>
                </c:pt>
                <c:pt idx="25">
                  <c:v>42197</c:v>
                </c:pt>
                <c:pt idx="26">
                  <c:v>42680</c:v>
                </c:pt>
                <c:pt idx="27">
                  <c:v>43110</c:v>
                </c:pt>
                <c:pt idx="28">
                  <c:v>43503</c:v>
                </c:pt>
              </c:numCache>
            </c:numRef>
          </c:cat>
          <c:val>
            <c:numRef>
              <c:f>Sheet1!$F$2:$F$30</c:f>
              <c:numCache>
                <c:formatCode>0%</c:formatCode>
                <c:ptCount val="29"/>
                <c:pt idx="0">
                  <c:v>0.03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0.05</c:v>
                </c:pt>
                <c:pt idx="9">
                  <c:v>0.06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0.11</c:v>
                </c:pt>
                <c:pt idx="13">
                  <c:v>0.09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0.12</c:v>
                </c:pt>
                <c:pt idx="19">
                  <c:v>0.16</c:v>
                </c:pt>
                <c:pt idx="20">
                  <c:v>0.22</c:v>
                </c:pt>
                <c:pt idx="21">
                  <c:v>0.24</c:v>
                </c:pt>
                <c:pt idx="22">
                  <c:v>0.21</c:v>
                </c:pt>
                <c:pt idx="23">
                  <c:v>0.27</c:v>
                </c:pt>
                <c:pt idx="24">
                  <c:v>0.27</c:v>
                </c:pt>
                <c:pt idx="25">
                  <c:v>0.35</c:v>
                </c:pt>
                <c:pt idx="26">
                  <c:v>0.34</c:v>
                </c:pt>
                <c:pt idx="27">
                  <c:v>0.37</c:v>
                </c:pt>
                <c:pt idx="2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62-4E9B-915C-E39CC1467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346960"/>
        <c:axId val="639347288"/>
      </c:lineChart>
      <c:dateAx>
        <c:axId val="63934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\-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347288"/>
        <c:crosses val="autoZero"/>
        <c:auto val="1"/>
        <c:lblOffset val="100"/>
        <c:baseTimeUnit val="days"/>
      </c:dateAx>
      <c:valAx>
        <c:axId val="63934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people using social</a:t>
                </a:r>
                <a:r>
                  <a:rPr lang="en-US" baseline="0"/>
                  <a:t> media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34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31</xdr:row>
      <xdr:rowOff>114305</xdr:rowOff>
    </xdr:from>
    <xdr:to>
      <xdr:col>8</xdr:col>
      <xdr:colOff>390524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200B3B-2FB9-41EF-8726-6AD03E289F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in Pepper" refreshedDate="44065.88833425926" createdVersion="6" refreshedVersion="6" minRefreshableVersion="3" recordCount="29" xr:uid="{6D13B091-2F51-4B18-85B0-18F21969EBE0}">
  <cacheSource type="worksheet">
    <worksheetSource ref="A1:M30" sheet="Sheet1"/>
  </cacheSource>
  <cacheFields count="13">
    <cacheField name="Survey Date" numFmtId="168">
      <sharedItems containsSemiMixedTypes="0" containsNonDate="0" containsDate="1" containsString="0" minDate="2005-03-21T00:00:00" maxDate="2019-02-08T00:00:00"/>
    </cacheField>
    <cacheField name="Year" numFmtId="0">
      <sharedItems containsSemiMixedTypes="0" containsString="0" containsNumber="1" containsInteger="1" minValue="2005" maxValue="2019" count="13">
        <n v="2005"/>
        <n v="2006"/>
        <n v="2008"/>
        <n v="2009"/>
        <n v="2010"/>
        <n v="2011"/>
        <n v="2012"/>
        <n v="2013"/>
        <n v="2014"/>
        <n v="2015"/>
        <n v="2016"/>
        <n v="2018"/>
        <n v="2019"/>
      </sharedItems>
    </cacheField>
    <cacheField name="18-29" numFmtId="9">
      <sharedItems containsSemiMixedTypes="0" containsString="0" containsNumber="1" minValue="7.0000000000000007E-2" maxValue="0.9" count="21">
        <n v="7.0000000000000007E-2"/>
        <n v="0.16"/>
        <n v="0.41"/>
        <n v="0.6"/>
        <n v="0.65"/>
        <n v="0.68"/>
        <n v="0.67"/>
        <n v="0.59"/>
        <n v="0.7"/>
        <n v="0.78"/>
        <n v="0.76"/>
        <n v="0.82"/>
        <n v="0.8"/>
        <n v="0.74"/>
        <n v="0.79"/>
        <n v="0.88"/>
        <n v="0.87"/>
        <n v="0.89"/>
        <n v="0.84"/>
        <n v="0.9"/>
        <n v="0.86"/>
      </sharedItems>
    </cacheField>
    <cacheField name="30-49" numFmtId="9">
      <sharedItems containsSemiMixedTypes="0" containsString="0" containsNumber="1" minValue="0.06" maxValue="0.82"/>
    </cacheField>
    <cacheField name="50-64" numFmtId="9">
      <sharedItems containsSemiMixedTypes="0" containsString="0" containsNumber="1" minValue="0.03" maxValue="0.69"/>
    </cacheField>
    <cacheField name="65+" numFmtId="9">
      <sharedItems containsSemiMixedTypes="0" containsString="0" containsNumber="1" minValue="0" maxValue="0.4"/>
    </cacheField>
    <cacheField name="18-29 diff from prior" numFmtId="0">
      <sharedItems containsMixedTypes="1" containsNumber="1" minValue="-8.0000000000000071E-2" maxValue="0.24999999999999997"/>
    </cacheField>
    <cacheField name="Sentence to explain the diff" numFmtId="0">
      <sharedItems containsBlank="1"/>
    </cacheField>
    <cacheField name="18-29 diff from max" numFmtId="9">
      <sharedItems containsSemiMixedTypes="0" containsString="0" containsNumber="1" minValue="0" maxValue="0.83000000000000007"/>
    </cacheField>
    <cacheField name="30-49 diff from max" numFmtId="9">
      <sharedItems containsSemiMixedTypes="0" containsString="0" containsNumber="1" minValue="0" maxValue="0.76"/>
    </cacheField>
    <cacheField name="50-64 diff from max" numFmtId="9">
      <sharedItems containsSemiMixedTypes="0" containsString="0" containsNumber="1" minValue="0" maxValue="0.65999999999999992"/>
    </cacheField>
    <cacheField name="65+ diff from max" numFmtId="9">
      <sharedItems containsSemiMixedTypes="0" containsString="0" containsNumber="1" minValue="0" maxValue="0.4"/>
    </cacheField>
    <cacheField name="18-29 more than 50%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d v="2005-03-21T00:00:00"/>
    <x v="0"/>
    <x v="0"/>
    <n v="0.06"/>
    <n v="0.04"/>
    <n v="0.03"/>
    <s v="-"/>
    <m/>
    <n v="0.83000000000000007"/>
    <n v="0.76"/>
    <n v="0.64999999999999991"/>
    <n v="0.37"/>
    <s v="equal or less than 50%"/>
  </r>
  <r>
    <d v="2005-12-08T00:00:00"/>
    <x v="0"/>
    <x v="1"/>
    <n v="0.09"/>
    <n v="0.05"/>
    <n v="0.02"/>
    <n v="0.09"/>
    <s v="0.09 more 18-29 year olds used social media than they did in the prior survey"/>
    <n v="0.74"/>
    <n v="0.73"/>
    <n v="0.6399999999999999"/>
    <n v="0.38"/>
    <s v="equal or less than 50%"/>
  </r>
  <r>
    <d v="2006-08-31T00:00:00"/>
    <x v="1"/>
    <x v="2"/>
    <n v="0.06"/>
    <n v="0.03"/>
    <n v="0"/>
    <n v="0.24999999999999997"/>
    <s v="0.25 more 18-29 year olds used social media than they did in the prior survey"/>
    <n v="0.49000000000000005"/>
    <n v="0.76"/>
    <n v="0.65999999999999992"/>
    <n v="0.4"/>
    <s v="equal or less than 50%"/>
  </r>
  <r>
    <d v="2008-05-11T00:00:00"/>
    <x v="2"/>
    <x v="3"/>
    <n v="0.21"/>
    <n v="7.0000000000000007E-2"/>
    <n v="0.02"/>
    <n v="0.19"/>
    <s v="0.19 more 18-29 year olds used social media than they did in the prior survey"/>
    <n v="0.30000000000000004"/>
    <n v="0.61"/>
    <n v="0.61999999999999988"/>
    <n v="0.38"/>
    <s v="more than 50%"/>
  </r>
  <r>
    <d v="2008-08-10T00:00:00"/>
    <x v="2"/>
    <x v="4"/>
    <n v="0.27"/>
    <n v="0.1"/>
    <n v="0.03"/>
    <n v="5.0000000000000044E-2"/>
    <s v="0.05 more 18-29 year olds used social media than they did in the prior survey"/>
    <n v="0.25"/>
    <n v="0.54999999999999993"/>
    <n v="0.59"/>
    <n v="0.37"/>
    <s v="more than 50%"/>
  </r>
  <r>
    <d v="2008-08-31T00:00:00"/>
    <x v="2"/>
    <x v="5"/>
    <n v="0.27"/>
    <n v="0.09"/>
    <n v="0.02"/>
    <n v="3.0000000000000027E-2"/>
    <s v="0.03 more 18-29 year olds used social media than they did in the prior survey"/>
    <n v="0.21999999999999997"/>
    <n v="0.54999999999999993"/>
    <n v="0.6"/>
    <n v="0.38"/>
    <s v="more than 50%"/>
  </r>
  <r>
    <d v="2008-12-04T00:00:00"/>
    <x v="2"/>
    <x v="6"/>
    <n v="0.3"/>
    <n v="0.12"/>
    <n v="0.02"/>
    <n v="-1.0000000000000009E-2"/>
    <s v="-0.01 more 18-29 year olds used social media than they did in the prior survey"/>
    <n v="0.22999999999999998"/>
    <n v="0.52"/>
    <n v="0.56999999999999995"/>
    <n v="0.38"/>
    <s v="more than 50%"/>
  </r>
  <r>
    <d v="2008-12-20T00:00:00"/>
    <x v="2"/>
    <x v="7"/>
    <n v="0.28000000000000003"/>
    <n v="0.08"/>
    <n v="0.03"/>
    <n v="-8.0000000000000071E-2"/>
    <s v="-0.0800000000000001 more 18-29 year olds used social media than they did in the prior survey"/>
    <n v="0.31000000000000005"/>
    <n v="0.53999999999999992"/>
    <n v="0.61"/>
    <n v="0.37"/>
    <s v="more than 50%"/>
  </r>
  <r>
    <d v="2009-04-19T00:00:00"/>
    <x v="3"/>
    <x v="8"/>
    <n v="0.42"/>
    <n v="0.2"/>
    <n v="0.05"/>
    <n v="0.10999999999999999"/>
    <s v="0.11 more 18-29 year olds used social media than they did in the prior survey"/>
    <n v="0.20000000000000007"/>
    <n v="0.39999999999999997"/>
    <n v="0.48999999999999994"/>
    <n v="0.35000000000000003"/>
    <s v="more than 50%"/>
  </r>
  <r>
    <d v="2009-09-14T00:00:00"/>
    <x v="3"/>
    <x v="6"/>
    <n v="0.44"/>
    <n v="0.21"/>
    <n v="0.06"/>
    <n v="-2.9999999999999916E-2"/>
    <s v="-0.0299999999999999 more 18-29 year olds used social media than they did in the prior survey"/>
    <n v="0.22999999999999998"/>
    <n v="0.37999999999999995"/>
    <n v="0.48"/>
    <n v="0.34"/>
    <s v="more than 50%"/>
  </r>
  <r>
    <d v="2009-12-27T00:00:00"/>
    <x v="3"/>
    <x v="9"/>
    <n v="0.47"/>
    <n v="0.25"/>
    <n v="0.08"/>
    <n v="0.10999999999999999"/>
    <s v="0.11 more 18-29 year olds used social media than they did in the prior survey"/>
    <n v="0.12"/>
    <n v="0.35"/>
    <n v="0.43999999999999995"/>
    <n v="0.32"/>
    <s v="more than 50%"/>
  </r>
  <r>
    <d v="2010-01-19T00:00:00"/>
    <x v="4"/>
    <x v="10"/>
    <n v="0.51"/>
    <n v="0.26"/>
    <n v="7.0000000000000007E-2"/>
    <n v="-2.0000000000000018E-2"/>
    <s v="-0.02 more 18-29 year olds used social media than they did in the prior survey"/>
    <n v="0.14000000000000001"/>
    <n v="0.30999999999999994"/>
    <n v="0.42999999999999994"/>
    <n v="0.33"/>
    <s v="more than 50%"/>
  </r>
  <r>
    <d v="2010-05-30T00:00:00"/>
    <x v="4"/>
    <x v="11"/>
    <n v="0.53"/>
    <n v="0.37"/>
    <n v="0.11"/>
    <n v="5.9999999999999942E-2"/>
    <s v="0.0599999999999999 more 18-29 year olds used social media than they did in the prior survey"/>
    <n v="8.0000000000000071E-2"/>
    <n v="0.28999999999999992"/>
    <n v="0.31999999999999995"/>
    <n v="0.29000000000000004"/>
    <s v="more than 50%"/>
  </r>
  <r>
    <d v="2010-09-13T00:00:00"/>
    <x v="4"/>
    <x v="12"/>
    <n v="0.52"/>
    <n v="0.31"/>
    <n v="0.09"/>
    <n v="-1.9999999999999907E-2"/>
    <s v="-0.0199999999999999 more 18-29 year olds used social media than they did in the prior survey"/>
    <n v="9.9999999999999978E-2"/>
    <n v="0.29999999999999993"/>
    <n v="0.37999999999999995"/>
    <n v="0.31000000000000005"/>
    <s v="more than 50%"/>
  </r>
  <r>
    <d v="2010-11-24T00:00:00"/>
    <x v="4"/>
    <x v="13"/>
    <n v="0.54"/>
    <n v="0.33"/>
    <n v="0.11"/>
    <n v="-6.0000000000000053E-2"/>
    <s v="-0.0600000000000001 more 18-29 year olds used social media than they did in the prior survey"/>
    <n v="0.16000000000000003"/>
    <n v="0.27999999999999992"/>
    <n v="0.35999999999999993"/>
    <n v="0.29000000000000004"/>
    <s v="more than 50%"/>
  </r>
  <r>
    <d v="2010-11-28T00:00:00"/>
    <x v="4"/>
    <x v="9"/>
    <n v="0.54"/>
    <n v="0.33"/>
    <n v="0.14000000000000001"/>
    <n v="4.0000000000000036E-2"/>
    <s v="0.04 more 18-29 year olds used social media than they did in the prior survey"/>
    <n v="0.12"/>
    <n v="0.27999999999999992"/>
    <n v="0.35999999999999993"/>
    <n v="0.26"/>
    <s v="more than 50%"/>
  </r>
  <r>
    <d v="2010-12-21T00:00:00"/>
    <x v="4"/>
    <x v="10"/>
    <n v="0.55000000000000004"/>
    <n v="0.36"/>
    <n v="0.12"/>
    <n v="-2.0000000000000018E-2"/>
    <s v="-0.02 more 18-29 year olds used social media than they did in the prior survey"/>
    <n v="0.14000000000000001"/>
    <n v="0.26999999999999991"/>
    <n v="0.32999999999999996"/>
    <n v="0.28000000000000003"/>
    <s v="more than 50%"/>
  </r>
  <r>
    <d v="2011-05-22T00:00:00"/>
    <x v="5"/>
    <x v="14"/>
    <n v="0.61"/>
    <n v="0.38"/>
    <n v="0.14000000000000001"/>
    <n v="3.0000000000000027E-2"/>
    <s v="0.03 more 18-29 year olds used social media than they did in the prior survey"/>
    <n v="0.10999999999999999"/>
    <n v="0.20999999999999996"/>
    <n v="0.30999999999999994"/>
    <n v="0.26"/>
    <s v="more than 50%"/>
  </r>
  <r>
    <d v="2011-08-26T00:00:00"/>
    <x v="5"/>
    <x v="11"/>
    <n v="0.59"/>
    <n v="0.36"/>
    <n v="0.12"/>
    <n v="2.9999999999999916E-2"/>
    <s v="0.0299999999999999 more 18-29 year olds used social media than they did in the prior survey"/>
    <n v="8.0000000000000071E-2"/>
    <n v="0.22999999999999998"/>
    <n v="0.32999999999999996"/>
    <n v="0.28000000000000003"/>
    <s v="more than 50%"/>
  </r>
  <r>
    <d v="2012-02-19T00:00:00"/>
    <x v="6"/>
    <x v="11"/>
    <n v="0.64"/>
    <n v="0.39"/>
    <n v="0.16"/>
    <n v="0"/>
    <s v="0 more 18-29 year olds used social media than they did in the prior survey"/>
    <n v="8.0000000000000071E-2"/>
    <n v="0.17999999999999994"/>
    <n v="0.29999999999999993"/>
    <n v="0.24000000000000002"/>
    <s v="more than 50%"/>
  </r>
  <r>
    <d v="2012-08-07T00:00:00"/>
    <x v="6"/>
    <x v="15"/>
    <n v="0.68"/>
    <n v="0.48"/>
    <n v="0.22"/>
    <n v="6.0000000000000053E-2"/>
    <s v="0.0600000000000001 more 18-29 year olds used social media than they did in the prior survey"/>
    <n v="2.0000000000000018E-2"/>
    <n v="0.1399999999999999"/>
    <n v="0.20999999999999996"/>
    <n v="0.18000000000000002"/>
    <s v="more than 50%"/>
  </r>
  <r>
    <d v="2013-05-19T00:00:00"/>
    <x v="7"/>
    <x v="16"/>
    <n v="0.72"/>
    <n v="0.5"/>
    <n v="0.24"/>
    <n v="-1.0000000000000009E-2"/>
    <s v="-0.01 more 18-29 year olds used social media than they did in the prior survey"/>
    <n v="3.0000000000000027E-2"/>
    <n v="9.9999999999999978E-2"/>
    <n v="0.18999999999999995"/>
    <n v="0.16000000000000003"/>
    <s v="more than 50%"/>
  </r>
  <r>
    <d v="2013-07-14T00:00:00"/>
    <x v="7"/>
    <x v="16"/>
    <n v="0.72"/>
    <n v="0.49"/>
    <n v="0.21"/>
    <n v="0"/>
    <s v="0 more 18-29 year olds used social media than they did in the prior survey"/>
    <n v="3.0000000000000027E-2"/>
    <n v="9.9999999999999978E-2"/>
    <n v="0.19999999999999996"/>
    <n v="0.19000000000000003"/>
    <s v="more than 50%"/>
  </r>
  <r>
    <d v="2013-09-30T00:00:00"/>
    <x v="7"/>
    <x v="17"/>
    <n v="0.74"/>
    <n v="0.54"/>
    <n v="0.27"/>
    <n v="2.0000000000000018E-2"/>
    <s v="0.02 more 18-29 year olds used social media than they did in the prior survey"/>
    <n v="1.0000000000000009E-2"/>
    <n v="7.999999999999996E-2"/>
    <n v="0.14999999999999991"/>
    <n v="0.13"/>
    <s v="more than 50%"/>
  </r>
  <r>
    <d v="2014-01-26T00:00:00"/>
    <x v="8"/>
    <x v="18"/>
    <n v="0.77"/>
    <n v="0.52"/>
    <n v="0.27"/>
    <n v="-5.0000000000000044E-2"/>
    <s v="-0.05 more 18-29 year olds used social media than they did in the prior survey"/>
    <n v="6.0000000000000053E-2"/>
    <n v="4.9999999999999933E-2"/>
    <n v="0.16999999999999993"/>
    <n v="0.13"/>
    <s v="more than 50%"/>
  </r>
  <r>
    <d v="2015-07-12T00:00:00"/>
    <x v="9"/>
    <x v="19"/>
    <n v="0.77"/>
    <n v="0.51"/>
    <n v="0.35"/>
    <n v="6.0000000000000053E-2"/>
    <s v="0.0600000000000001 more 18-29 year olds used social media than they did in the prior survey"/>
    <n v="0"/>
    <n v="4.9999999999999933E-2"/>
    <n v="0.17999999999999994"/>
    <n v="5.0000000000000044E-2"/>
    <s v="more than 50%"/>
  </r>
  <r>
    <d v="2016-11-06T00:00:00"/>
    <x v="10"/>
    <x v="20"/>
    <n v="0.8"/>
    <n v="0.64"/>
    <n v="0.34"/>
    <n v="-4.0000000000000036E-2"/>
    <s v="-0.04 more 18-29 year olds used social media than they did in the prior survey"/>
    <n v="4.0000000000000036E-2"/>
    <n v="1.9999999999999907E-2"/>
    <n v="4.9999999999999933E-2"/>
    <n v="0.06"/>
    <s v="more than 50%"/>
  </r>
  <r>
    <d v="2018-01-10T00:00:00"/>
    <x v="11"/>
    <x v="15"/>
    <n v="0.78"/>
    <n v="0.64"/>
    <n v="0.37"/>
    <n v="2.0000000000000018E-2"/>
    <s v="0.02 more 18-29 year olds used social media than they did in the prior survey"/>
    <n v="2.0000000000000018E-2"/>
    <n v="3.9999999999999925E-2"/>
    <n v="4.9999999999999933E-2"/>
    <n v="3.0000000000000027E-2"/>
    <s v="more than 50%"/>
  </r>
  <r>
    <d v="2019-02-07T00:00:00"/>
    <x v="12"/>
    <x v="19"/>
    <n v="0.82"/>
    <n v="0.69"/>
    <n v="0.4"/>
    <n v="2.0000000000000018E-2"/>
    <s v="0.02 more 18-29 year olds used social media than they did in the prior survey"/>
    <n v="0"/>
    <n v="0"/>
    <n v="0"/>
    <n v="0"/>
    <s v="more than 50%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7FAFBC-0D07-4BEB-B81D-FC505ECC0AA5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E16" firstHeaderRow="0" firstDataRow="1" firstDataCol="1"/>
  <pivotFields count="13">
    <pivotField numFmtId="168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numFmtId="9" showAll="0">
      <items count="22">
        <item x="0"/>
        <item x="1"/>
        <item x="2"/>
        <item x="7"/>
        <item x="3"/>
        <item x="4"/>
        <item x="6"/>
        <item x="5"/>
        <item x="8"/>
        <item x="13"/>
        <item x="10"/>
        <item x="9"/>
        <item x="14"/>
        <item x="12"/>
        <item x="11"/>
        <item x="18"/>
        <item x="20"/>
        <item x="16"/>
        <item x="15"/>
        <item x="17"/>
        <item x="19"/>
        <item t="default"/>
      </items>
    </pivotField>
    <pivotField dataField="1" numFmtId="9" showAll="0"/>
    <pivotField dataField="1" numFmtId="9" showAll="0"/>
    <pivotField dataField="1" numFmtId="9" showAll="0"/>
    <pivotField showAll="0"/>
    <pivotField showAll="0"/>
    <pivotField numFmtId="9" showAll="0"/>
    <pivotField numFmtId="9" showAll="0"/>
    <pivotField numFmtId="9" showAll="0"/>
    <pivotField numFmtId="9"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Max of 18-29" fld="2" subtotal="max" baseField="1" baseItem="0"/>
    <dataField name="Max of 30-49" fld="3" subtotal="max" baseField="1" baseItem="0"/>
    <dataField name="Max of 50-64" fld="4" subtotal="max" baseField="1" baseItem="0"/>
    <dataField name="Max of 65+" fld="5" subtotal="max" baseField="1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7CA3-A292-430A-870E-DDD70ABD8C4B}">
  <sheetPr>
    <pageSetUpPr fitToPage="1"/>
  </sheetPr>
  <dimension ref="A1:M32"/>
  <sheetViews>
    <sheetView tabSelected="1" workbookViewId="0">
      <pane ySplit="1" topLeftCell="A6" activePane="bottomLeft" state="frozen"/>
      <selection pane="bottomLeft" activeCell="F6" sqref="F6"/>
    </sheetView>
  </sheetViews>
  <sheetFormatPr defaultRowHeight="14.25" x14ac:dyDescent="0.2"/>
  <cols>
    <col min="1" max="1" width="14.85546875" style="2" bestFit="1" customWidth="1"/>
    <col min="2" max="2" width="14.85546875" style="3" customWidth="1"/>
    <col min="3" max="4" width="8.5703125" style="5" bestFit="1" customWidth="1"/>
    <col min="5" max="6" width="6.42578125" style="5" bestFit="1" customWidth="1"/>
    <col min="7" max="7" width="9.140625" style="22" customWidth="1"/>
    <col min="8" max="8" width="25" style="5" customWidth="1"/>
    <col min="9" max="12" width="9.140625" style="5"/>
    <col min="13" max="13" width="18.7109375" style="4" customWidth="1"/>
    <col min="14" max="16384" width="9.140625" style="5"/>
  </cols>
  <sheetData>
    <row r="1" spans="1:13" ht="61.5" thickTop="1" thickBot="1" x14ac:dyDescent="0.3">
      <c r="A1" s="14" t="s">
        <v>4</v>
      </c>
      <c r="B1" s="15" t="s">
        <v>5</v>
      </c>
      <c r="C1" s="6" t="s">
        <v>0</v>
      </c>
      <c r="D1" s="6" t="s">
        <v>1</v>
      </c>
      <c r="E1" s="6" t="s">
        <v>2</v>
      </c>
      <c r="F1" s="6" t="s">
        <v>3</v>
      </c>
      <c r="G1" s="19" t="s">
        <v>6</v>
      </c>
      <c r="H1" s="6" t="s">
        <v>7</v>
      </c>
      <c r="I1" s="6" t="str">
        <f xml:space="preserve"> C1 &amp; " diff from max"</f>
        <v>18-29 diff from max</v>
      </c>
      <c r="J1" s="6" t="str">
        <f t="shared" ref="J1:L1" si="0" xml:space="preserve"> D1 &amp; " diff from max"</f>
        <v>30-49 diff from max</v>
      </c>
      <c r="K1" s="6" t="str">
        <f t="shared" si="0"/>
        <v>50-64 diff from max</v>
      </c>
      <c r="L1" s="6" t="str">
        <f t="shared" si="0"/>
        <v>65+ diff from max</v>
      </c>
      <c r="M1" s="7" t="s">
        <v>8</v>
      </c>
    </row>
    <row r="2" spans="1:13" ht="30" thickTop="1" thickBot="1" x14ac:dyDescent="0.25">
      <c r="A2" s="8">
        <v>38432</v>
      </c>
      <c r="B2" s="9">
        <f>YEAR(A2)</f>
        <v>2005</v>
      </c>
      <c r="C2" s="10">
        <v>7.0000000000000007E-2</v>
      </c>
      <c r="D2" s="10">
        <v>0.06</v>
      </c>
      <c r="E2" s="10">
        <v>0.04</v>
      </c>
      <c r="F2" s="10">
        <v>0.03</v>
      </c>
      <c r="G2" s="20" t="s">
        <v>9</v>
      </c>
      <c r="H2" s="11"/>
      <c r="I2" s="16">
        <f>C$31-$C$2</f>
        <v>0.83000000000000007</v>
      </c>
      <c r="J2" s="16">
        <f t="shared" ref="J2:J30" si="1">D$31-D2</f>
        <v>0.76</v>
      </c>
      <c r="K2" s="16">
        <f t="shared" ref="K2:K30" si="2">E$31-E2</f>
        <v>0.64999999999999991</v>
      </c>
      <c r="L2" s="16">
        <f t="shared" ref="L2:L30" si="3">F$31-F2</f>
        <v>0.37</v>
      </c>
      <c r="M2" s="11" t="str">
        <f>IF(C2&gt;50%,"more than 50%","equal or less than 50%")</f>
        <v>equal or less than 50%</v>
      </c>
    </row>
    <row r="3" spans="1:13" ht="58.5" thickTop="1" thickBot="1" x14ac:dyDescent="0.25">
      <c r="A3" s="8">
        <v>38694</v>
      </c>
      <c r="B3" s="9">
        <f t="shared" ref="B3:B30" si="4">YEAR(A3)</f>
        <v>2005</v>
      </c>
      <c r="C3" s="10">
        <v>0.16</v>
      </c>
      <c r="D3" s="10">
        <v>0.09</v>
      </c>
      <c r="E3" s="10">
        <v>0.05</v>
      </c>
      <c r="F3" s="10">
        <v>0.02</v>
      </c>
      <c r="G3" s="21">
        <f>C3-C2</f>
        <v>0.09</v>
      </c>
      <c r="H3" s="11" t="str">
        <f>G3 &amp;                                           " more 18-29 year olds used social media than they did in the prior survey"</f>
        <v>0.09 more 18-29 year olds used social media than they did in the prior survey</v>
      </c>
      <c r="I3" s="16">
        <f t="shared" ref="I3:I30" si="5">C$31-C3</f>
        <v>0.74</v>
      </c>
      <c r="J3" s="16">
        <f t="shared" si="1"/>
        <v>0.73</v>
      </c>
      <c r="K3" s="16">
        <f t="shared" si="2"/>
        <v>0.6399999999999999</v>
      </c>
      <c r="L3" s="16">
        <f t="shared" si="3"/>
        <v>0.38</v>
      </c>
      <c r="M3" s="11" t="str">
        <f t="shared" ref="M3:M30" si="6">IF(C3&gt;50%,"more than 50%","equal or less than 50%")</f>
        <v>equal or less than 50%</v>
      </c>
    </row>
    <row r="4" spans="1:13" ht="58.5" thickTop="1" thickBot="1" x14ac:dyDescent="0.25">
      <c r="A4" s="8">
        <v>38960</v>
      </c>
      <c r="B4" s="9">
        <f t="shared" si="4"/>
        <v>2006</v>
      </c>
      <c r="C4" s="10">
        <v>0.41</v>
      </c>
      <c r="D4" s="10">
        <v>0.06</v>
      </c>
      <c r="E4" s="10">
        <v>0.03</v>
      </c>
      <c r="F4" s="10">
        <v>0</v>
      </c>
      <c r="G4" s="21">
        <f t="shared" ref="G4:G30" si="7">C4-C3</f>
        <v>0.24999999999999997</v>
      </c>
      <c r="H4" s="11" t="str">
        <f t="shared" ref="H4:H30" si="8">G4 &amp;                                           " more 18-29 year olds used social media than they did in the prior survey"</f>
        <v>0.25 more 18-29 year olds used social media than they did in the prior survey</v>
      </c>
      <c r="I4" s="16">
        <f t="shared" si="5"/>
        <v>0.49000000000000005</v>
      </c>
      <c r="J4" s="16">
        <f t="shared" si="1"/>
        <v>0.76</v>
      </c>
      <c r="K4" s="16">
        <f t="shared" si="2"/>
        <v>0.65999999999999992</v>
      </c>
      <c r="L4" s="16">
        <f t="shared" si="3"/>
        <v>0.4</v>
      </c>
      <c r="M4" s="11" t="str">
        <f t="shared" si="6"/>
        <v>equal or less than 50%</v>
      </c>
    </row>
    <row r="5" spans="1:13" ht="58.5" thickTop="1" thickBot="1" x14ac:dyDescent="0.25">
      <c r="A5" s="8">
        <v>39579</v>
      </c>
      <c r="B5" s="9">
        <f t="shared" si="4"/>
        <v>2008</v>
      </c>
      <c r="C5" s="10">
        <v>0.6</v>
      </c>
      <c r="D5" s="10">
        <v>0.21</v>
      </c>
      <c r="E5" s="10">
        <v>7.0000000000000007E-2</v>
      </c>
      <c r="F5" s="10">
        <v>0.02</v>
      </c>
      <c r="G5" s="21">
        <f t="shared" si="7"/>
        <v>0.19</v>
      </c>
      <c r="H5" s="11" t="str">
        <f t="shared" si="8"/>
        <v>0.19 more 18-29 year olds used social media than they did in the prior survey</v>
      </c>
      <c r="I5" s="16">
        <f t="shared" si="5"/>
        <v>0.30000000000000004</v>
      </c>
      <c r="J5" s="16">
        <f t="shared" si="1"/>
        <v>0.61</v>
      </c>
      <c r="K5" s="16">
        <f t="shared" si="2"/>
        <v>0.61999999999999988</v>
      </c>
      <c r="L5" s="16">
        <f t="shared" si="3"/>
        <v>0.38</v>
      </c>
      <c r="M5" s="11" t="str">
        <f t="shared" si="6"/>
        <v>more than 50%</v>
      </c>
    </row>
    <row r="6" spans="1:13" ht="58.5" thickTop="1" thickBot="1" x14ac:dyDescent="0.25">
      <c r="A6" s="8">
        <v>39670</v>
      </c>
      <c r="B6" s="9">
        <f t="shared" si="4"/>
        <v>2008</v>
      </c>
      <c r="C6" s="10">
        <v>0.65</v>
      </c>
      <c r="D6" s="10">
        <v>0.27</v>
      </c>
      <c r="E6" s="10">
        <v>0.1</v>
      </c>
      <c r="F6" s="10">
        <v>0.03</v>
      </c>
      <c r="G6" s="21">
        <f t="shared" si="7"/>
        <v>5.0000000000000044E-2</v>
      </c>
      <c r="H6" s="11" t="str">
        <f t="shared" si="8"/>
        <v>0.05 more 18-29 year olds used social media than they did in the prior survey</v>
      </c>
      <c r="I6" s="16">
        <f t="shared" si="5"/>
        <v>0.25</v>
      </c>
      <c r="J6" s="16">
        <f t="shared" si="1"/>
        <v>0.54999999999999993</v>
      </c>
      <c r="K6" s="16">
        <f t="shared" si="2"/>
        <v>0.59</v>
      </c>
      <c r="L6" s="16">
        <f t="shared" si="3"/>
        <v>0.37</v>
      </c>
      <c r="M6" s="11" t="str">
        <f t="shared" si="6"/>
        <v>more than 50%</v>
      </c>
    </row>
    <row r="7" spans="1:13" ht="58.5" thickTop="1" thickBot="1" x14ac:dyDescent="0.25">
      <c r="A7" s="8">
        <v>39691</v>
      </c>
      <c r="B7" s="9">
        <f t="shared" si="4"/>
        <v>2008</v>
      </c>
      <c r="C7" s="10">
        <v>0.68</v>
      </c>
      <c r="D7" s="10">
        <v>0.27</v>
      </c>
      <c r="E7" s="10">
        <v>0.09</v>
      </c>
      <c r="F7" s="10">
        <v>0.02</v>
      </c>
      <c r="G7" s="21">
        <f t="shared" si="7"/>
        <v>3.0000000000000027E-2</v>
      </c>
      <c r="H7" s="11" t="str">
        <f t="shared" si="8"/>
        <v>0.03 more 18-29 year olds used social media than they did in the prior survey</v>
      </c>
      <c r="I7" s="16">
        <f t="shared" si="5"/>
        <v>0.21999999999999997</v>
      </c>
      <c r="J7" s="16">
        <f t="shared" si="1"/>
        <v>0.54999999999999993</v>
      </c>
      <c r="K7" s="16">
        <f t="shared" si="2"/>
        <v>0.6</v>
      </c>
      <c r="L7" s="16">
        <f t="shared" si="3"/>
        <v>0.38</v>
      </c>
      <c r="M7" s="11" t="str">
        <f t="shared" si="6"/>
        <v>more than 50%</v>
      </c>
    </row>
    <row r="8" spans="1:13" ht="58.5" thickTop="1" thickBot="1" x14ac:dyDescent="0.25">
      <c r="A8" s="8">
        <v>39786</v>
      </c>
      <c r="B8" s="9">
        <f t="shared" si="4"/>
        <v>2008</v>
      </c>
      <c r="C8" s="10">
        <v>0.67</v>
      </c>
      <c r="D8" s="10">
        <v>0.3</v>
      </c>
      <c r="E8" s="10">
        <v>0.12</v>
      </c>
      <c r="F8" s="10">
        <v>0.02</v>
      </c>
      <c r="G8" s="21">
        <f t="shared" si="7"/>
        <v>-1.0000000000000009E-2</v>
      </c>
      <c r="H8" s="11" t="str">
        <f t="shared" si="8"/>
        <v>-0.01 more 18-29 year olds used social media than they did in the prior survey</v>
      </c>
      <c r="I8" s="16">
        <f t="shared" si="5"/>
        <v>0.22999999999999998</v>
      </c>
      <c r="J8" s="16">
        <f t="shared" si="1"/>
        <v>0.52</v>
      </c>
      <c r="K8" s="16">
        <f t="shared" si="2"/>
        <v>0.56999999999999995</v>
      </c>
      <c r="L8" s="16">
        <f t="shared" si="3"/>
        <v>0.38</v>
      </c>
      <c r="M8" s="11" t="str">
        <f t="shared" si="6"/>
        <v>more than 50%</v>
      </c>
    </row>
    <row r="9" spans="1:13" ht="72.75" thickTop="1" thickBot="1" x14ac:dyDescent="0.25">
      <c r="A9" s="8">
        <v>39802</v>
      </c>
      <c r="B9" s="9">
        <f t="shared" si="4"/>
        <v>2008</v>
      </c>
      <c r="C9" s="10">
        <v>0.59</v>
      </c>
      <c r="D9" s="10">
        <v>0.28000000000000003</v>
      </c>
      <c r="E9" s="10">
        <v>0.08</v>
      </c>
      <c r="F9" s="10">
        <v>0.03</v>
      </c>
      <c r="G9" s="21">
        <f t="shared" si="7"/>
        <v>-8.0000000000000071E-2</v>
      </c>
      <c r="H9" s="11" t="str">
        <f t="shared" si="8"/>
        <v>-0.0800000000000001 more 18-29 year olds used social media than they did in the prior survey</v>
      </c>
      <c r="I9" s="16">
        <f t="shared" si="5"/>
        <v>0.31000000000000005</v>
      </c>
      <c r="J9" s="16">
        <f t="shared" si="1"/>
        <v>0.53999999999999992</v>
      </c>
      <c r="K9" s="16">
        <f t="shared" si="2"/>
        <v>0.61</v>
      </c>
      <c r="L9" s="16">
        <f t="shared" si="3"/>
        <v>0.37</v>
      </c>
      <c r="M9" s="11" t="str">
        <f t="shared" si="6"/>
        <v>more than 50%</v>
      </c>
    </row>
    <row r="10" spans="1:13" ht="58.5" thickTop="1" thickBot="1" x14ac:dyDescent="0.25">
      <c r="A10" s="8">
        <v>39922</v>
      </c>
      <c r="B10" s="9">
        <f t="shared" si="4"/>
        <v>2009</v>
      </c>
      <c r="C10" s="10">
        <v>0.7</v>
      </c>
      <c r="D10" s="10">
        <v>0.42</v>
      </c>
      <c r="E10" s="10">
        <v>0.2</v>
      </c>
      <c r="F10" s="10">
        <v>0.05</v>
      </c>
      <c r="G10" s="21">
        <f t="shared" si="7"/>
        <v>0.10999999999999999</v>
      </c>
      <c r="H10" s="11" t="str">
        <f t="shared" si="8"/>
        <v>0.11 more 18-29 year olds used social media than they did in the prior survey</v>
      </c>
      <c r="I10" s="16">
        <f t="shared" si="5"/>
        <v>0.20000000000000007</v>
      </c>
      <c r="J10" s="16">
        <f t="shared" si="1"/>
        <v>0.39999999999999997</v>
      </c>
      <c r="K10" s="16">
        <f t="shared" si="2"/>
        <v>0.48999999999999994</v>
      </c>
      <c r="L10" s="16">
        <f t="shared" si="3"/>
        <v>0.35000000000000003</v>
      </c>
      <c r="M10" s="11" t="str">
        <f t="shared" si="6"/>
        <v>more than 50%</v>
      </c>
    </row>
    <row r="11" spans="1:13" ht="72.75" thickTop="1" thickBot="1" x14ac:dyDescent="0.25">
      <c r="A11" s="8">
        <v>40070</v>
      </c>
      <c r="B11" s="9">
        <f t="shared" si="4"/>
        <v>2009</v>
      </c>
      <c r="C11" s="10">
        <v>0.67</v>
      </c>
      <c r="D11" s="10">
        <v>0.44</v>
      </c>
      <c r="E11" s="10">
        <v>0.21</v>
      </c>
      <c r="F11" s="10">
        <v>0.06</v>
      </c>
      <c r="G11" s="21">
        <f t="shared" si="7"/>
        <v>-2.9999999999999916E-2</v>
      </c>
      <c r="H11" s="11" t="str">
        <f t="shared" si="8"/>
        <v>-0.0299999999999999 more 18-29 year olds used social media than they did in the prior survey</v>
      </c>
      <c r="I11" s="16">
        <f t="shared" si="5"/>
        <v>0.22999999999999998</v>
      </c>
      <c r="J11" s="16">
        <f t="shared" si="1"/>
        <v>0.37999999999999995</v>
      </c>
      <c r="K11" s="16">
        <f t="shared" si="2"/>
        <v>0.48</v>
      </c>
      <c r="L11" s="16">
        <f t="shared" si="3"/>
        <v>0.34</v>
      </c>
      <c r="M11" s="11" t="str">
        <f t="shared" si="6"/>
        <v>more than 50%</v>
      </c>
    </row>
    <row r="12" spans="1:13" ht="58.5" thickTop="1" thickBot="1" x14ac:dyDescent="0.25">
      <c r="A12" s="8">
        <v>40174</v>
      </c>
      <c r="B12" s="9">
        <f t="shared" si="4"/>
        <v>2009</v>
      </c>
      <c r="C12" s="10">
        <v>0.78</v>
      </c>
      <c r="D12" s="10">
        <v>0.47</v>
      </c>
      <c r="E12" s="10">
        <v>0.25</v>
      </c>
      <c r="F12" s="10">
        <v>0.08</v>
      </c>
      <c r="G12" s="21">
        <f t="shared" si="7"/>
        <v>0.10999999999999999</v>
      </c>
      <c r="H12" s="11" t="str">
        <f t="shared" si="8"/>
        <v>0.11 more 18-29 year olds used social media than they did in the prior survey</v>
      </c>
      <c r="I12" s="16">
        <f t="shared" si="5"/>
        <v>0.12</v>
      </c>
      <c r="J12" s="16">
        <f t="shared" si="1"/>
        <v>0.35</v>
      </c>
      <c r="K12" s="16">
        <f t="shared" si="2"/>
        <v>0.43999999999999995</v>
      </c>
      <c r="L12" s="16">
        <f t="shared" si="3"/>
        <v>0.32</v>
      </c>
      <c r="M12" s="11" t="str">
        <f t="shared" si="6"/>
        <v>more than 50%</v>
      </c>
    </row>
    <row r="13" spans="1:13" ht="58.5" thickTop="1" thickBot="1" x14ac:dyDescent="0.25">
      <c r="A13" s="8">
        <v>40197</v>
      </c>
      <c r="B13" s="9">
        <f t="shared" si="4"/>
        <v>2010</v>
      </c>
      <c r="C13" s="10">
        <v>0.76</v>
      </c>
      <c r="D13" s="10">
        <v>0.51</v>
      </c>
      <c r="E13" s="10">
        <v>0.26</v>
      </c>
      <c r="F13" s="10">
        <v>7.0000000000000007E-2</v>
      </c>
      <c r="G13" s="21">
        <f t="shared" si="7"/>
        <v>-2.0000000000000018E-2</v>
      </c>
      <c r="H13" s="11" t="str">
        <f t="shared" si="8"/>
        <v>-0.02 more 18-29 year olds used social media than they did in the prior survey</v>
      </c>
      <c r="I13" s="16">
        <f t="shared" si="5"/>
        <v>0.14000000000000001</v>
      </c>
      <c r="J13" s="16">
        <f t="shared" si="1"/>
        <v>0.30999999999999994</v>
      </c>
      <c r="K13" s="16">
        <f t="shared" si="2"/>
        <v>0.42999999999999994</v>
      </c>
      <c r="L13" s="16">
        <f t="shared" si="3"/>
        <v>0.33</v>
      </c>
      <c r="M13" s="11" t="str">
        <f t="shared" si="6"/>
        <v>more than 50%</v>
      </c>
    </row>
    <row r="14" spans="1:13" ht="72.75" thickTop="1" thickBot="1" x14ac:dyDescent="0.25">
      <c r="A14" s="8">
        <v>40328</v>
      </c>
      <c r="B14" s="9">
        <f t="shared" si="4"/>
        <v>2010</v>
      </c>
      <c r="C14" s="10">
        <v>0.82</v>
      </c>
      <c r="D14" s="10">
        <v>0.53</v>
      </c>
      <c r="E14" s="10">
        <v>0.37</v>
      </c>
      <c r="F14" s="10">
        <v>0.11</v>
      </c>
      <c r="G14" s="21">
        <f t="shared" si="7"/>
        <v>5.9999999999999942E-2</v>
      </c>
      <c r="H14" s="11" t="str">
        <f t="shared" si="8"/>
        <v>0.0599999999999999 more 18-29 year olds used social media than they did in the prior survey</v>
      </c>
      <c r="I14" s="16">
        <f t="shared" si="5"/>
        <v>8.0000000000000071E-2</v>
      </c>
      <c r="J14" s="16">
        <f t="shared" si="1"/>
        <v>0.28999999999999992</v>
      </c>
      <c r="K14" s="16">
        <f t="shared" si="2"/>
        <v>0.31999999999999995</v>
      </c>
      <c r="L14" s="16">
        <f t="shared" si="3"/>
        <v>0.29000000000000004</v>
      </c>
      <c r="M14" s="11" t="str">
        <f t="shared" si="6"/>
        <v>more than 50%</v>
      </c>
    </row>
    <row r="15" spans="1:13" ht="72.75" thickTop="1" thickBot="1" x14ac:dyDescent="0.25">
      <c r="A15" s="8">
        <v>40434</v>
      </c>
      <c r="B15" s="9">
        <f t="shared" si="4"/>
        <v>2010</v>
      </c>
      <c r="C15" s="10">
        <v>0.8</v>
      </c>
      <c r="D15" s="10">
        <v>0.52</v>
      </c>
      <c r="E15" s="10">
        <v>0.31</v>
      </c>
      <c r="F15" s="10">
        <v>0.09</v>
      </c>
      <c r="G15" s="21">
        <f t="shared" si="7"/>
        <v>-1.9999999999999907E-2</v>
      </c>
      <c r="H15" s="11" t="str">
        <f t="shared" si="8"/>
        <v>-0.0199999999999999 more 18-29 year olds used social media than they did in the prior survey</v>
      </c>
      <c r="I15" s="16">
        <f t="shared" si="5"/>
        <v>9.9999999999999978E-2</v>
      </c>
      <c r="J15" s="16">
        <f t="shared" si="1"/>
        <v>0.29999999999999993</v>
      </c>
      <c r="K15" s="16">
        <f t="shared" si="2"/>
        <v>0.37999999999999995</v>
      </c>
      <c r="L15" s="16">
        <f t="shared" si="3"/>
        <v>0.31000000000000005</v>
      </c>
      <c r="M15" s="11" t="str">
        <f t="shared" si="6"/>
        <v>more than 50%</v>
      </c>
    </row>
    <row r="16" spans="1:13" ht="72.75" thickTop="1" thickBot="1" x14ac:dyDescent="0.25">
      <c r="A16" s="8">
        <v>40506</v>
      </c>
      <c r="B16" s="9">
        <f t="shared" si="4"/>
        <v>2010</v>
      </c>
      <c r="C16" s="10">
        <v>0.74</v>
      </c>
      <c r="D16" s="10">
        <v>0.54</v>
      </c>
      <c r="E16" s="10">
        <v>0.33</v>
      </c>
      <c r="F16" s="10">
        <v>0.11</v>
      </c>
      <c r="G16" s="21">
        <f t="shared" si="7"/>
        <v>-6.0000000000000053E-2</v>
      </c>
      <c r="H16" s="11" t="str">
        <f t="shared" si="8"/>
        <v>-0.0600000000000001 more 18-29 year olds used social media than they did in the prior survey</v>
      </c>
      <c r="I16" s="16">
        <f t="shared" si="5"/>
        <v>0.16000000000000003</v>
      </c>
      <c r="J16" s="16">
        <f t="shared" si="1"/>
        <v>0.27999999999999992</v>
      </c>
      <c r="K16" s="16">
        <f t="shared" si="2"/>
        <v>0.35999999999999993</v>
      </c>
      <c r="L16" s="16">
        <f t="shared" si="3"/>
        <v>0.29000000000000004</v>
      </c>
      <c r="M16" s="11" t="str">
        <f t="shared" si="6"/>
        <v>more than 50%</v>
      </c>
    </row>
    <row r="17" spans="1:13" ht="58.5" thickTop="1" thickBot="1" x14ac:dyDescent="0.25">
      <c r="A17" s="8">
        <v>40510</v>
      </c>
      <c r="B17" s="9">
        <f t="shared" si="4"/>
        <v>2010</v>
      </c>
      <c r="C17" s="10">
        <v>0.78</v>
      </c>
      <c r="D17" s="10">
        <v>0.54</v>
      </c>
      <c r="E17" s="10">
        <v>0.33</v>
      </c>
      <c r="F17" s="10">
        <v>0.14000000000000001</v>
      </c>
      <c r="G17" s="21">
        <f t="shared" si="7"/>
        <v>4.0000000000000036E-2</v>
      </c>
      <c r="H17" s="11" t="str">
        <f t="shared" si="8"/>
        <v>0.04 more 18-29 year olds used social media than they did in the prior survey</v>
      </c>
      <c r="I17" s="16">
        <f t="shared" si="5"/>
        <v>0.12</v>
      </c>
      <c r="J17" s="16">
        <f t="shared" si="1"/>
        <v>0.27999999999999992</v>
      </c>
      <c r="K17" s="16">
        <f t="shared" si="2"/>
        <v>0.35999999999999993</v>
      </c>
      <c r="L17" s="16">
        <f t="shared" si="3"/>
        <v>0.26</v>
      </c>
      <c r="M17" s="11" t="str">
        <f t="shared" si="6"/>
        <v>more than 50%</v>
      </c>
    </row>
    <row r="18" spans="1:13" ht="58.5" thickTop="1" thickBot="1" x14ac:dyDescent="0.25">
      <c r="A18" s="8">
        <v>40533</v>
      </c>
      <c r="B18" s="9">
        <f t="shared" si="4"/>
        <v>2010</v>
      </c>
      <c r="C18" s="10">
        <v>0.76</v>
      </c>
      <c r="D18" s="10">
        <v>0.55000000000000004</v>
      </c>
      <c r="E18" s="10">
        <v>0.36</v>
      </c>
      <c r="F18" s="10">
        <v>0.12</v>
      </c>
      <c r="G18" s="21">
        <f t="shared" si="7"/>
        <v>-2.0000000000000018E-2</v>
      </c>
      <c r="H18" s="11" t="str">
        <f t="shared" si="8"/>
        <v>-0.02 more 18-29 year olds used social media than they did in the prior survey</v>
      </c>
      <c r="I18" s="16">
        <f t="shared" si="5"/>
        <v>0.14000000000000001</v>
      </c>
      <c r="J18" s="16">
        <f t="shared" si="1"/>
        <v>0.26999999999999991</v>
      </c>
      <c r="K18" s="16">
        <f t="shared" si="2"/>
        <v>0.32999999999999996</v>
      </c>
      <c r="L18" s="16">
        <f t="shared" si="3"/>
        <v>0.28000000000000003</v>
      </c>
      <c r="M18" s="11" t="str">
        <f t="shared" si="6"/>
        <v>more than 50%</v>
      </c>
    </row>
    <row r="19" spans="1:13" ht="58.5" thickTop="1" thickBot="1" x14ac:dyDescent="0.25">
      <c r="A19" s="8">
        <v>40685</v>
      </c>
      <c r="B19" s="9">
        <f t="shared" si="4"/>
        <v>2011</v>
      </c>
      <c r="C19" s="10">
        <v>0.79</v>
      </c>
      <c r="D19" s="10">
        <v>0.61</v>
      </c>
      <c r="E19" s="10">
        <v>0.38</v>
      </c>
      <c r="F19" s="10">
        <v>0.14000000000000001</v>
      </c>
      <c r="G19" s="21">
        <f t="shared" si="7"/>
        <v>3.0000000000000027E-2</v>
      </c>
      <c r="H19" s="11" t="str">
        <f t="shared" si="8"/>
        <v>0.03 more 18-29 year olds used social media than they did in the prior survey</v>
      </c>
      <c r="I19" s="16">
        <f t="shared" si="5"/>
        <v>0.10999999999999999</v>
      </c>
      <c r="J19" s="16">
        <f t="shared" si="1"/>
        <v>0.20999999999999996</v>
      </c>
      <c r="K19" s="16">
        <f t="shared" si="2"/>
        <v>0.30999999999999994</v>
      </c>
      <c r="L19" s="16">
        <f t="shared" si="3"/>
        <v>0.26</v>
      </c>
      <c r="M19" s="11" t="str">
        <f t="shared" si="6"/>
        <v>more than 50%</v>
      </c>
    </row>
    <row r="20" spans="1:13" ht="72.75" thickTop="1" thickBot="1" x14ac:dyDescent="0.25">
      <c r="A20" s="8">
        <v>40781</v>
      </c>
      <c r="B20" s="9">
        <f t="shared" si="4"/>
        <v>2011</v>
      </c>
      <c r="C20" s="10">
        <v>0.82</v>
      </c>
      <c r="D20" s="10">
        <v>0.59</v>
      </c>
      <c r="E20" s="10">
        <v>0.36</v>
      </c>
      <c r="F20" s="10">
        <v>0.12</v>
      </c>
      <c r="G20" s="21">
        <f t="shared" si="7"/>
        <v>2.9999999999999916E-2</v>
      </c>
      <c r="H20" s="11" t="str">
        <f t="shared" si="8"/>
        <v>0.0299999999999999 more 18-29 year olds used social media than they did in the prior survey</v>
      </c>
      <c r="I20" s="16">
        <f t="shared" si="5"/>
        <v>8.0000000000000071E-2</v>
      </c>
      <c r="J20" s="16">
        <f t="shared" si="1"/>
        <v>0.22999999999999998</v>
      </c>
      <c r="K20" s="16">
        <f t="shared" si="2"/>
        <v>0.32999999999999996</v>
      </c>
      <c r="L20" s="16">
        <f t="shared" si="3"/>
        <v>0.28000000000000003</v>
      </c>
      <c r="M20" s="11" t="str">
        <f t="shared" si="6"/>
        <v>more than 50%</v>
      </c>
    </row>
    <row r="21" spans="1:13" ht="58.5" thickTop="1" thickBot="1" x14ac:dyDescent="0.25">
      <c r="A21" s="8">
        <v>40958</v>
      </c>
      <c r="B21" s="9">
        <f t="shared" si="4"/>
        <v>2012</v>
      </c>
      <c r="C21" s="10">
        <v>0.82</v>
      </c>
      <c r="D21" s="10">
        <v>0.64</v>
      </c>
      <c r="E21" s="10">
        <v>0.39</v>
      </c>
      <c r="F21" s="10">
        <v>0.16</v>
      </c>
      <c r="G21" s="21">
        <f t="shared" si="7"/>
        <v>0</v>
      </c>
      <c r="H21" s="11" t="str">
        <f t="shared" si="8"/>
        <v>0 more 18-29 year olds used social media than they did in the prior survey</v>
      </c>
      <c r="I21" s="16">
        <f t="shared" si="5"/>
        <v>8.0000000000000071E-2</v>
      </c>
      <c r="J21" s="16">
        <f t="shared" si="1"/>
        <v>0.17999999999999994</v>
      </c>
      <c r="K21" s="16">
        <f t="shared" si="2"/>
        <v>0.29999999999999993</v>
      </c>
      <c r="L21" s="16">
        <f t="shared" si="3"/>
        <v>0.24000000000000002</v>
      </c>
      <c r="M21" s="11" t="str">
        <f t="shared" si="6"/>
        <v>more than 50%</v>
      </c>
    </row>
    <row r="22" spans="1:13" ht="72.75" thickTop="1" thickBot="1" x14ac:dyDescent="0.25">
      <c r="A22" s="8">
        <v>41128</v>
      </c>
      <c r="B22" s="9">
        <f t="shared" si="4"/>
        <v>2012</v>
      </c>
      <c r="C22" s="10">
        <v>0.88</v>
      </c>
      <c r="D22" s="10">
        <v>0.68</v>
      </c>
      <c r="E22" s="10">
        <v>0.48</v>
      </c>
      <c r="F22" s="10">
        <v>0.22</v>
      </c>
      <c r="G22" s="21">
        <f t="shared" si="7"/>
        <v>6.0000000000000053E-2</v>
      </c>
      <c r="H22" s="11" t="str">
        <f t="shared" si="8"/>
        <v>0.0600000000000001 more 18-29 year olds used social media than they did in the prior survey</v>
      </c>
      <c r="I22" s="16">
        <f t="shared" si="5"/>
        <v>2.0000000000000018E-2</v>
      </c>
      <c r="J22" s="16">
        <f t="shared" si="1"/>
        <v>0.1399999999999999</v>
      </c>
      <c r="K22" s="16">
        <f t="shared" si="2"/>
        <v>0.20999999999999996</v>
      </c>
      <c r="L22" s="16">
        <f t="shared" si="3"/>
        <v>0.18000000000000002</v>
      </c>
      <c r="M22" s="11" t="str">
        <f t="shared" si="6"/>
        <v>more than 50%</v>
      </c>
    </row>
    <row r="23" spans="1:13" ht="58.5" thickTop="1" thickBot="1" x14ac:dyDescent="0.25">
      <c r="A23" s="8">
        <v>41413</v>
      </c>
      <c r="B23" s="9">
        <f t="shared" si="4"/>
        <v>2013</v>
      </c>
      <c r="C23" s="10">
        <v>0.87</v>
      </c>
      <c r="D23" s="10">
        <v>0.72</v>
      </c>
      <c r="E23" s="10">
        <v>0.5</v>
      </c>
      <c r="F23" s="10">
        <v>0.24</v>
      </c>
      <c r="G23" s="21">
        <f t="shared" si="7"/>
        <v>-1.0000000000000009E-2</v>
      </c>
      <c r="H23" s="11" t="str">
        <f t="shared" si="8"/>
        <v>-0.01 more 18-29 year olds used social media than they did in the prior survey</v>
      </c>
      <c r="I23" s="16">
        <f t="shared" si="5"/>
        <v>3.0000000000000027E-2</v>
      </c>
      <c r="J23" s="16">
        <f t="shared" si="1"/>
        <v>9.9999999999999978E-2</v>
      </c>
      <c r="K23" s="16">
        <f t="shared" si="2"/>
        <v>0.18999999999999995</v>
      </c>
      <c r="L23" s="16">
        <f t="shared" si="3"/>
        <v>0.16000000000000003</v>
      </c>
      <c r="M23" s="11" t="str">
        <f t="shared" si="6"/>
        <v>more than 50%</v>
      </c>
    </row>
    <row r="24" spans="1:13" ht="58.5" thickTop="1" thickBot="1" x14ac:dyDescent="0.25">
      <c r="A24" s="8">
        <v>41469</v>
      </c>
      <c r="B24" s="9">
        <f t="shared" si="4"/>
        <v>2013</v>
      </c>
      <c r="C24" s="10">
        <v>0.87</v>
      </c>
      <c r="D24" s="10">
        <v>0.72</v>
      </c>
      <c r="E24" s="10">
        <v>0.49</v>
      </c>
      <c r="F24" s="10">
        <v>0.21</v>
      </c>
      <c r="G24" s="21">
        <f t="shared" si="7"/>
        <v>0</v>
      </c>
      <c r="H24" s="11" t="str">
        <f t="shared" si="8"/>
        <v>0 more 18-29 year olds used social media than they did in the prior survey</v>
      </c>
      <c r="I24" s="16">
        <f t="shared" si="5"/>
        <v>3.0000000000000027E-2</v>
      </c>
      <c r="J24" s="16">
        <f t="shared" si="1"/>
        <v>9.9999999999999978E-2</v>
      </c>
      <c r="K24" s="16">
        <f t="shared" si="2"/>
        <v>0.19999999999999996</v>
      </c>
      <c r="L24" s="16">
        <f t="shared" si="3"/>
        <v>0.19000000000000003</v>
      </c>
      <c r="M24" s="11" t="str">
        <f t="shared" si="6"/>
        <v>more than 50%</v>
      </c>
    </row>
    <row r="25" spans="1:13" ht="58.5" thickTop="1" thickBot="1" x14ac:dyDescent="0.25">
      <c r="A25" s="8">
        <v>41547</v>
      </c>
      <c r="B25" s="9">
        <f t="shared" si="4"/>
        <v>2013</v>
      </c>
      <c r="C25" s="10">
        <v>0.89</v>
      </c>
      <c r="D25" s="10">
        <v>0.74</v>
      </c>
      <c r="E25" s="10">
        <v>0.54</v>
      </c>
      <c r="F25" s="10">
        <v>0.27</v>
      </c>
      <c r="G25" s="21">
        <f t="shared" si="7"/>
        <v>2.0000000000000018E-2</v>
      </c>
      <c r="H25" s="11" t="str">
        <f t="shared" si="8"/>
        <v>0.02 more 18-29 year olds used social media than they did in the prior survey</v>
      </c>
      <c r="I25" s="16">
        <f t="shared" si="5"/>
        <v>1.0000000000000009E-2</v>
      </c>
      <c r="J25" s="16">
        <f t="shared" si="1"/>
        <v>7.999999999999996E-2</v>
      </c>
      <c r="K25" s="16">
        <f t="shared" si="2"/>
        <v>0.14999999999999991</v>
      </c>
      <c r="L25" s="16">
        <f t="shared" si="3"/>
        <v>0.13</v>
      </c>
      <c r="M25" s="11" t="str">
        <f t="shared" si="6"/>
        <v>more than 50%</v>
      </c>
    </row>
    <row r="26" spans="1:13" ht="58.5" thickTop="1" thickBot="1" x14ac:dyDescent="0.25">
      <c r="A26" s="8">
        <v>41665</v>
      </c>
      <c r="B26" s="9">
        <f t="shared" si="4"/>
        <v>2014</v>
      </c>
      <c r="C26" s="10">
        <v>0.84</v>
      </c>
      <c r="D26" s="10">
        <v>0.77</v>
      </c>
      <c r="E26" s="10">
        <v>0.52</v>
      </c>
      <c r="F26" s="10">
        <v>0.27</v>
      </c>
      <c r="G26" s="21">
        <f t="shared" si="7"/>
        <v>-5.0000000000000044E-2</v>
      </c>
      <c r="H26" s="11" t="str">
        <f t="shared" si="8"/>
        <v>-0.05 more 18-29 year olds used social media than they did in the prior survey</v>
      </c>
      <c r="I26" s="16">
        <f t="shared" si="5"/>
        <v>6.0000000000000053E-2</v>
      </c>
      <c r="J26" s="16">
        <f t="shared" si="1"/>
        <v>4.9999999999999933E-2</v>
      </c>
      <c r="K26" s="16">
        <f t="shared" si="2"/>
        <v>0.16999999999999993</v>
      </c>
      <c r="L26" s="16">
        <f t="shared" si="3"/>
        <v>0.13</v>
      </c>
      <c r="M26" s="11" t="str">
        <f t="shared" si="6"/>
        <v>more than 50%</v>
      </c>
    </row>
    <row r="27" spans="1:13" ht="72.75" thickTop="1" thickBot="1" x14ac:dyDescent="0.25">
      <c r="A27" s="12">
        <v>42197</v>
      </c>
      <c r="B27" s="9">
        <f t="shared" si="4"/>
        <v>2015</v>
      </c>
      <c r="C27" s="13">
        <v>0.9</v>
      </c>
      <c r="D27" s="13">
        <v>0.77</v>
      </c>
      <c r="E27" s="13">
        <v>0.51</v>
      </c>
      <c r="F27" s="13">
        <v>0.35</v>
      </c>
      <c r="G27" s="21">
        <f t="shared" si="7"/>
        <v>6.0000000000000053E-2</v>
      </c>
      <c r="H27" s="11" t="str">
        <f t="shared" si="8"/>
        <v>0.0600000000000001 more 18-29 year olds used social media than they did in the prior survey</v>
      </c>
      <c r="I27" s="16">
        <f t="shared" si="5"/>
        <v>0</v>
      </c>
      <c r="J27" s="16">
        <f t="shared" si="1"/>
        <v>4.9999999999999933E-2</v>
      </c>
      <c r="K27" s="16">
        <f t="shared" si="2"/>
        <v>0.17999999999999994</v>
      </c>
      <c r="L27" s="16">
        <f t="shared" si="3"/>
        <v>5.0000000000000044E-2</v>
      </c>
      <c r="M27" s="11" t="str">
        <f t="shared" si="6"/>
        <v>more than 50%</v>
      </c>
    </row>
    <row r="28" spans="1:13" ht="58.5" thickTop="1" thickBot="1" x14ac:dyDescent="0.25">
      <c r="A28" s="8">
        <v>42680</v>
      </c>
      <c r="B28" s="9">
        <f t="shared" si="4"/>
        <v>2016</v>
      </c>
      <c r="C28" s="10">
        <v>0.86</v>
      </c>
      <c r="D28" s="10">
        <v>0.8</v>
      </c>
      <c r="E28" s="10">
        <v>0.64</v>
      </c>
      <c r="F28" s="10">
        <v>0.34</v>
      </c>
      <c r="G28" s="21">
        <f t="shared" si="7"/>
        <v>-4.0000000000000036E-2</v>
      </c>
      <c r="H28" s="11" t="str">
        <f t="shared" si="8"/>
        <v>-0.04 more 18-29 year olds used social media than they did in the prior survey</v>
      </c>
      <c r="I28" s="16">
        <f t="shared" si="5"/>
        <v>4.0000000000000036E-2</v>
      </c>
      <c r="J28" s="16">
        <f t="shared" si="1"/>
        <v>1.9999999999999907E-2</v>
      </c>
      <c r="K28" s="16">
        <f t="shared" si="2"/>
        <v>4.9999999999999933E-2</v>
      </c>
      <c r="L28" s="16">
        <f t="shared" si="3"/>
        <v>0.06</v>
      </c>
      <c r="M28" s="11" t="str">
        <f t="shared" si="6"/>
        <v>more than 50%</v>
      </c>
    </row>
    <row r="29" spans="1:13" ht="58.5" thickTop="1" thickBot="1" x14ac:dyDescent="0.25">
      <c r="A29" s="8">
        <v>43110</v>
      </c>
      <c r="B29" s="9">
        <f t="shared" si="4"/>
        <v>2018</v>
      </c>
      <c r="C29" s="10">
        <v>0.88</v>
      </c>
      <c r="D29" s="10">
        <v>0.78</v>
      </c>
      <c r="E29" s="10">
        <v>0.64</v>
      </c>
      <c r="F29" s="10">
        <v>0.37</v>
      </c>
      <c r="G29" s="21">
        <f t="shared" si="7"/>
        <v>2.0000000000000018E-2</v>
      </c>
      <c r="H29" s="11" t="str">
        <f t="shared" si="8"/>
        <v>0.02 more 18-29 year olds used social media than they did in the prior survey</v>
      </c>
      <c r="I29" s="16">
        <f t="shared" si="5"/>
        <v>2.0000000000000018E-2</v>
      </c>
      <c r="J29" s="16">
        <f t="shared" si="1"/>
        <v>3.9999999999999925E-2</v>
      </c>
      <c r="K29" s="16">
        <f t="shared" si="2"/>
        <v>4.9999999999999933E-2</v>
      </c>
      <c r="L29" s="16">
        <f t="shared" si="3"/>
        <v>3.0000000000000027E-2</v>
      </c>
      <c r="M29" s="11" t="str">
        <f t="shared" si="6"/>
        <v>more than 50%</v>
      </c>
    </row>
    <row r="30" spans="1:13" ht="58.5" thickTop="1" thickBot="1" x14ac:dyDescent="0.25">
      <c r="A30" s="8">
        <v>43503</v>
      </c>
      <c r="B30" s="9">
        <f t="shared" si="4"/>
        <v>2019</v>
      </c>
      <c r="C30" s="10">
        <v>0.9</v>
      </c>
      <c r="D30" s="10">
        <v>0.82</v>
      </c>
      <c r="E30" s="10">
        <v>0.69</v>
      </c>
      <c r="F30" s="10">
        <v>0.4</v>
      </c>
      <c r="G30" s="21">
        <f t="shared" si="7"/>
        <v>2.0000000000000018E-2</v>
      </c>
      <c r="H30" s="11" t="str">
        <f t="shared" si="8"/>
        <v>0.02 more 18-29 year olds used social media than they did in the prior survey</v>
      </c>
      <c r="I30" s="16">
        <f t="shared" si="5"/>
        <v>0</v>
      </c>
      <c r="J30" s="16">
        <f t="shared" si="1"/>
        <v>0</v>
      </c>
      <c r="K30" s="16">
        <f t="shared" si="2"/>
        <v>0</v>
      </c>
      <c r="L30" s="16">
        <f t="shared" si="3"/>
        <v>0</v>
      </c>
      <c r="M30" s="11" t="str">
        <f t="shared" si="6"/>
        <v>more than 50%</v>
      </c>
    </row>
    <row r="31" spans="1:13" ht="15.75" thickTop="1" thickBot="1" x14ac:dyDescent="0.25">
      <c r="A31" s="17"/>
      <c r="B31" s="18"/>
      <c r="C31" s="16">
        <f>MAX(C2:C30)</f>
        <v>0.9</v>
      </c>
      <c r="D31" s="16">
        <f t="shared" ref="D31:F31" si="9">MAX(D2:D30)</f>
        <v>0.82</v>
      </c>
      <c r="E31" s="16">
        <f t="shared" si="9"/>
        <v>0.69</v>
      </c>
      <c r="F31" s="16">
        <f t="shared" si="9"/>
        <v>0.4</v>
      </c>
      <c r="G31" s="20"/>
      <c r="H31" s="11"/>
      <c r="I31" s="11"/>
      <c r="J31" s="11"/>
      <c r="K31" s="11"/>
      <c r="L31" s="11"/>
      <c r="M31" s="11"/>
    </row>
    <row r="32" spans="1:13" ht="15" thickTop="1" x14ac:dyDescent="0.2"/>
  </sheetData>
  <pageMargins left="0.7" right="0.7" top="0.75" bottom="0.75" header="0.3" footer="0.3"/>
  <pageSetup scale="82" fitToHeight="99" orientation="landscape" horizontalDpi="0" verticalDpi="0" r:id="rId1"/>
  <headerFooter>
    <oddHeader>&amp;CKristin Pepper</oddHeader>
    <oddFooter>&amp;L&amp;B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F2CB-5F0D-41A5-9D26-A5E748E4CC2F}">
  <dimension ref="A2:E16"/>
  <sheetViews>
    <sheetView workbookViewId="0">
      <selection activeCell="H7" sqref="H7"/>
    </sheetView>
  </sheetViews>
  <sheetFormatPr defaultRowHeight="15" x14ac:dyDescent="0.25"/>
  <cols>
    <col min="1" max="1" width="13.140625" bestFit="1" customWidth="1"/>
    <col min="2" max="4" width="12.28515625" bestFit="1" customWidth="1"/>
    <col min="5" max="5" width="10.5703125" bestFit="1" customWidth="1"/>
    <col min="6" max="22" width="4.5703125" bestFit="1" customWidth="1"/>
    <col min="23" max="23" width="11.28515625" bestFit="1" customWidth="1"/>
  </cols>
  <sheetData>
    <row r="2" spans="1:5" x14ac:dyDescent="0.25">
      <c r="A2" s="23" t="s">
        <v>10</v>
      </c>
      <c r="B2" t="s">
        <v>12</v>
      </c>
      <c r="C2" t="s">
        <v>13</v>
      </c>
      <c r="D2" t="s">
        <v>14</v>
      </c>
      <c r="E2" t="s">
        <v>15</v>
      </c>
    </row>
    <row r="3" spans="1:5" x14ac:dyDescent="0.25">
      <c r="A3" s="24">
        <v>2005</v>
      </c>
      <c r="B3" s="1">
        <v>0.16</v>
      </c>
      <c r="C3" s="1">
        <v>0.09</v>
      </c>
      <c r="D3" s="1">
        <v>0.05</v>
      </c>
      <c r="E3" s="1">
        <v>0.03</v>
      </c>
    </row>
    <row r="4" spans="1:5" x14ac:dyDescent="0.25">
      <c r="A4" s="24">
        <v>2006</v>
      </c>
      <c r="B4" s="1">
        <v>0.41</v>
      </c>
      <c r="C4" s="1">
        <v>0.06</v>
      </c>
      <c r="D4" s="1">
        <v>0.03</v>
      </c>
      <c r="E4" s="1">
        <v>0</v>
      </c>
    </row>
    <row r="5" spans="1:5" x14ac:dyDescent="0.25">
      <c r="A5" s="24">
        <v>2008</v>
      </c>
      <c r="B5" s="1">
        <v>0.68</v>
      </c>
      <c r="C5" s="1">
        <v>0.3</v>
      </c>
      <c r="D5" s="1">
        <v>0.12</v>
      </c>
      <c r="E5" s="1">
        <v>0.03</v>
      </c>
    </row>
    <row r="6" spans="1:5" x14ac:dyDescent="0.25">
      <c r="A6" s="24">
        <v>2009</v>
      </c>
      <c r="B6" s="1">
        <v>0.78</v>
      </c>
      <c r="C6" s="1">
        <v>0.47</v>
      </c>
      <c r="D6" s="1">
        <v>0.25</v>
      </c>
      <c r="E6" s="1">
        <v>0.08</v>
      </c>
    </row>
    <row r="7" spans="1:5" x14ac:dyDescent="0.25">
      <c r="A7" s="24">
        <v>2010</v>
      </c>
      <c r="B7" s="1">
        <v>0.82</v>
      </c>
      <c r="C7" s="1">
        <v>0.55000000000000004</v>
      </c>
      <c r="D7" s="1">
        <v>0.37</v>
      </c>
      <c r="E7" s="1">
        <v>0.14000000000000001</v>
      </c>
    </row>
    <row r="8" spans="1:5" x14ac:dyDescent="0.25">
      <c r="A8" s="24">
        <v>2011</v>
      </c>
      <c r="B8" s="1">
        <v>0.82</v>
      </c>
      <c r="C8" s="1">
        <v>0.61</v>
      </c>
      <c r="D8" s="1">
        <v>0.38</v>
      </c>
      <c r="E8" s="1">
        <v>0.14000000000000001</v>
      </c>
    </row>
    <row r="9" spans="1:5" x14ac:dyDescent="0.25">
      <c r="A9" s="24">
        <v>2012</v>
      </c>
      <c r="B9" s="1">
        <v>0.88</v>
      </c>
      <c r="C9" s="1">
        <v>0.68</v>
      </c>
      <c r="D9" s="1">
        <v>0.48</v>
      </c>
      <c r="E9" s="1">
        <v>0.22</v>
      </c>
    </row>
    <row r="10" spans="1:5" x14ac:dyDescent="0.25">
      <c r="A10" s="24">
        <v>2013</v>
      </c>
      <c r="B10" s="1">
        <v>0.89</v>
      </c>
      <c r="C10" s="1">
        <v>0.74</v>
      </c>
      <c r="D10" s="1">
        <v>0.54</v>
      </c>
      <c r="E10" s="1">
        <v>0.27</v>
      </c>
    </row>
    <row r="11" spans="1:5" x14ac:dyDescent="0.25">
      <c r="A11" s="24">
        <v>2014</v>
      </c>
      <c r="B11" s="1">
        <v>0.84</v>
      </c>
      <c r="C11" s="1">
        <v>0.77</v>
      </c>
      <c r="D11" s="1">
        <v>0.52</v>
      </c>
      <c r="E11" s="1">
        <v>0.27</v>
      </c>
    </row>
    <row r="12" spans="1:5" x14ac:dyDescent="0.25">
      <c r="A12" s="24">
        <v>2015</v>
      </c>
      <c r="B12" s="1">
        <v>0.9</v>
      </c>
      <c r="C12" s="1">
        <v>0.77</v>
      </c>
      <c r="D12" s="1">
        <v>0.51</v>
      </c>
      <c r="E12" s="1">
        <v>0.35</v>
      </c>
    </row>
    <row r="13" spans="1:5" x14ac:dyDescent="0.25">
      <c r="A13" s="24">
        <v>2016</v>
      </c>
      <c r="B13" s="1">
        <v>0.86</v>
      </c>
      <c r="C13" s="1">
        <v>0.8</v>
      </c>
      <c r="D13" s="1">
        <v>0.64</v>
      </c>
      <c r="E13" s="1">
        <v>0.34</v>
      </c>
    </row>
    <row r="14" spans="1:5" x14ac:dyDescent="0.25">
      <c r="A14" s="24">
        <v>2018</v>
      </c>
      <c r="B14" s="1">
        <v>0.88</v>
      </c>
      <c r="C14" s="1">
        <v>0.78</v>
      </c>
      <c r="D14" s="1">
        <v>0.64</v>
      </c>
      <c r="E14" s="1">
        <v>0.37</v>
      </c>
    </row>
    <row r="15" spans="1:5" x14ac:dyDescent="0.25">
      <c r="A15" s="24">
        <v>2019</v>
      </c>
      <c r="B15" s="1">
        <v>0.9</v>
      </c>
      <c r="C15" s="1">
        <v>0.82</v>
      </c>
      <c r="D15" s="1">
        <v>0.69</v>
      </c>
      <c r="E15" s="1">
        <v>0.4</v>
      </c>
    </row>
    <row r="16" spans="1:5" x14ac:dyDescent="0.25">
      <c r="A16" s="24" t="s">
        <v>11</v>
      </c>
      <c r="B16" s="1">
        <v>0.9</v>
      </c>
      <c r="C16" s="1">
        <v>0.82</v>
      </c>
      <c r="D16" s="1">
        <v>0.69</v>
      </c>
      <c r="E16" s="1">
        <v>0.4</v>
      </c>
    </row>
  </sheetData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Pepper</dc:creator>
  <cp:lastModifiedBy>Kristin Pepper</cp:lastModifiedBy>
  <cp:lastPrinted>2020-08-22T21:53:29Z</cp:lastPrinted>
  <dcterms:created xsi:type="dcterms:W3CDTF">2020-08-22T21:02:44Z</dcterms:created>
  <dcterms:modified xsi:type="dcterms:W3CDTF">2020-08-23T01:32:16Z</dcterms:modified>
</cp:coreProperties>
</file>